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Mon Drive\Drive - MB toolbox\000 - PROJETS\DEV0004\PROJET\"/>
    </mc:Choice>
  </mc:AlternateContent>
  <bookViews>
    <workbookView xWindow="0" yWindow="0" windowWidth="23040" windowHeight="9996"/>
  </bookViews>
  <sheets>
    <sheet name="INVENTAIRE MATERIEL" sheetId="4" r:id="rId1"/>
    <sheet name="TABLEAU DE BORD" sheetId="11" r:id="rId2"/>
    <sheet name="PARAMETRES" sheetId="5" r:id="rId3"/>
    <sheet name="A PROPOS" sheetId="12" r:id="rId4"/>
  </sheets>
  <externalReferences>
    <externalReference r:id="rId5"/>
  </externalReferences>
  <definedNames>
    <definedName name="CATEGORIES">[1]PARAMETRES!$A$2:$A$20</definedName>
    <definedName name="_xlnm.Print_Titles" localSheetId="0">'INVENTAIRE MATERIEL'!$1:$8</definedName>
    <definedName name="ListeCategories">tblCategories[Catégories]</definedName>
    <definedName name="ListeEmplacements">tblEmplacements[Emplacements]</definedName>
    <definedName name="ListeEtats">tblEtats[États]</definedName>
    <definedName name="ListeStatuts">tblStatuts[Statuts]</definedName>
    <definedName name="ListeValeur_CHF">Inventaire[Valeur]</definedName>
    <definedName name="PRIX">[1]PARAMETRES!$C$2:$C$20</definedName>
    <definedName name="_xlnm.Print_Area" localSheetId="3">'A PROPOS'!$A$1:$P$28</definedName>
  </definedNames>
  <calcPr calcId="162913"/>
</workbook>
</file>

<file path=xl/calcChain.xml><?xml version="1.0" encoding="utf-8"?>
<calcChain xmlns="http://schemas.openxmlformats.org/spreadsheetml/2006/main">
  <c r="M90" i="4" l="1"/>
  <c r="M91" i="4"/>
  <c r="M92" i="4"/>
  <c r="M93" i="4"/>
  <c r="M94" i="4"/>
  <c r="M95" i="4"/>
  <c r="M96" i="4"/>
  <c r="M97" i="4"/>
  <c r="M98" i="4"/>
  <c r="M99" i="4"/>
  <c r="M100" i="4"/>
  <c r="M101" i="4"/>
  <c r="M102" i="4"/>
  <c r="M20" i="4"/>
  <c r="M9" i="4"/>
  <c r="M10" i="4"/>
  <c r="M11" i="4"/>
  <c r="M12" i="4"/>
  <c r="M13" i="4"/>
  <c r="M14" i="4"/>
  <c r="M15" i="4"/>
  <c r="M16" i="4"/>
  <c r="M17" i="4"/>
  <c r="M18" i="4"/>
  <c r="M19"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103" i="4"/>
  <c r="M104" i="4"/>
  <c r="M105" i="4"/>
  <c r="M106" i="4"/>
  <c r="M107" i="4"/>
  <c r="M108" i="4"/>
  <c r="E5" i="4"/>
  <c r="H5" i="4"/>
  <c r="F7" i="11" l="1"/>
  <c r="G7" i="11" s="1"/>
  <c r="F8" i="11"/>
  <c r="G8" i="11" s="1"/>
  <c r="F9" i="11"/>
  <c r="G9" i="11" s="1"/>
  <c r="F10" i="11"/>
  <c r="G10" i="11" s="1"/>
  <c r="F11" i="11"/>
  <c r="G11" i="11" s="1"/>
  <c r="F12" i="11"/>
  <c r="G12" i="11" s="1"/>
  <c r="F13" i="11"/>
  <c r="G13" i="11" s="1"/>
  <c r="F14" i="11"/>
  <c r="G14" i="11" s="1"/>
  <c r="F15" i="11"/>
  <c r="G15" i="11" s="1"/>
  <c r="F16" i="11"/>
  <c r="G16" i="11" s="1"/>
  <c r="F17" i="11"/>
  <c r="G17" i="11" s="1"/>
  <c r="F18" i="11"/>
  <c r="G18" i="11" s="1"/>
  <c r="F19" i="11"/>
  <c r="G19" i="11" s="1"/>
  <c r="F20" i="11"/>
  <c r="G20" i="11" s="1"/>
  <c r="F21" i="11"/>
  <c r="G21" i="11" s="1"/>
  <c r="F22" i="11"/>
  <c r="G22" i="11" s="1"/>
  <c r="F23" i="11"/>
  <c r="G23" i="11" s="1"/>
  <c r="F24" i="11"/>
  <c r="G24" i="11" s="1"/>
  <c r="F25" i="11"/>
  <c r="G25" i="11" s="1"/>
  <c r="F6" i="11"/>
  <c r="G6" i="11" s="1"/>
  <c r="A7" i="11"/>
  <c r="A8" i="11"/>
  <c r="A9" i="11"/>
  <c r="A10" i="11"/>
  <c r="A11" i="11"/>
  <c r="A12" i="11"/>
  <c r="A13" i="11"/>
  <c r="A14" i="11"/>
  <c r="A15" i="11"/>
  <c r="A16" i="11"/>
  <c r="A17" i="11"/>
  <c r="A18" i="11"/>
  <c r="A19" i="11"/>
  <c r="A20" i="11"/>
  <c r="A21" i="11"/>
  <c r="A22" i="11"/>
  <c r="A23" i="11"/>
  <c r="A24" i="11"/>
  <c r="A25" i="11"/>
  <c r="A6" i="11"/>
  <c r="C5" i="11" l="1"/>
  <c r="B6" i="11"/>
  <c r="B7" i="11"/>
  <c r="C8" i="11"/>
  <c r="B11" i="11"/>
  <c r="C12" i="11"/>
  <c r="N12" i="11" s="1"/>
  <c r="C13" i="11"/>
  <c r="C14" i="11"/>
  <c r="B15" i="11"/>
  <c r="B16" i="11"/>
  <c r="B17" i="11"/>
  <c r="B18" i="11"/>
  <c r="B19" i="11"/>
  <c r="B20" i="11"/>
  <c r="B21" i="11"/>
  <c r="C22" i="11"/>
  <c r="C23" i="11"/>
  <c r="C24" i="11"/>
  <c r="B25" i="11"/>
  <c r="E2" i="11"/>
  <c r="B2" i="11"/>
  <c r="C15" i="11" l="1"/>
  <c r="D15" i="11" s="1"/>
  <c r="B12" i="11"/>
  <c r="C25" i="11"/>
  <c r="N25" i="11" s="1"/>
  <c r="C20" i="11"/>
  <c r="N20" i="11" s="1"/>
  <c r="C19" i="11"/>
  <c r="N19" i="11" s="1"/>
  <c r="C18" i="11"/>
  <c r="D18" i="11" s="1"/>
  <c r="C17" i="11"/>
  <c r="N17" i="11" s="1"/>
  <c r="C16" i="11"/>
  <c r="D16" i="11" s="1"/>
  <c r="C10" i="11"/>
  <c r="N10" i="11" s="1"/>
  <c r="C9" i="11"/>
  <c r="D9" i="11" s="1"/>
  <c r="C11" i="11"/>
  <c r="N11" i="11" s="1"/>
  <c r="B14" i="11"/>
  <c r="B13" i="11"/>
  <c r="B24" i="11"/>
  <c r="C7" i="11"/>
  <c r="N7" i="11" s="1"/>
  <c r="C6" i="11"/>
  <c r="N6" i="11" s="1"/>
  <c r="B10" i="11"/>
  <c r="C21" i="11"/>
  <c r="N21" i="11" s="1"/>
  <c r="D12" i="11"/>
  <c r="D14" i="11"/>
  <c r="N14" i="11"/>
  <c r="D24" i="11"/>
  <c r="N24" i="11"/>
  <c r="N23" i="11"/>
  <c r="D23" i="11"/>
  <c r="N8" i="11"/>
  <c r="D8" i="11"/>
  <c r="D13" i="11"/>
  <c r="N13" i="11"/>
  <c r="N22" i="11"/>
  <c r="D22" i="11"/>
  <c r="B23" i="11"/>
  <c r="B9" i="11"/>
  <c r="B22" i="11"/>
  <c r="B8" i="11"/>
  <c r="D5" i="4"/>
  <c r="N5" i="4"/>
  <c r="N5" i="11"/>
  <c r="D17" i="11" l="1"/>
  <c r="N15" i="11"/>
  <c r="N16" i="11"/>
  <c r="D19" i="11"/>
  <c r="D20" i="11"/>
  <c r="D25" i="11"/>
  <c r="N18" i="11"/>
  <c r="N9" i="11"/>
  <c r="D11" i="11"/>
  <c r="D10" i="11"/>
  <c r="D6" i="11"/>
  <c r="D7" i="11"/>
  <c r="D21" i="11"/>
</calcChain>
</file>

<file path=xl/sharedStrings.xml><?xml version="1.0" encoding="utf-8"?>
<sst xmlns="http://schemas.openxmlformats.org/spreadsheetml/2006/main" count="89" uniqueCount="84">
  <si>
    <t>Votre boîte à outils numérique</t>
  </si>
  <si>
    <t>Site web</t>
  </si>
  <si>
    <t>www.mbtoolbox.ch</t>
  </si>
  <si>
    <t>Contact</t>
  </si>
  <si>
    <t>info@mbtoolbox.ch</t>
  </si>
  <si>
    <t>Développeur</t>
  </si>
  <si>
    <t>MB toolbox</t>
  </si>
  <si>
    <t>Copyright</t>
  </si>
  <si>
    <t>A PROPOS DE CE FICHIER</t>
  </si>
  <si>
    <t>Nom de l'outil:</t>
  </si>
  <si>
    <t>Version:</t>
  </si>
  <si>
    <t>Dernière mise à jour:</t>
  </si>
  <si>
    <t>Description:</t>
  </si>
  <si>
    <t>No DEV:</t>
  </si>
  <si>
    <t>Référence</t>
  </si>
  <si>
    <t>Désignation</t>
  </si>
  <si>
    <t>Catégorie</t>
  </si>
  <si>
    <t>Marque</t>
  </si>
  <si>
    <t>N° série</t>
  </si>
  <si>
    <t>Emplacement</t>
  </si>
  <si>
    <t>Quantité</t>
  </si>
  <si>
    <t>État</t>
  </si>
  <si>
    <t>Date achat</t>
  </si>
  <si>
    <t>Fournisseur</t>
  </si>
  <si>
    <t>Garantie jusqu'au</t>
  </si>
  <si>
    <t>Commentaires</t>
  </si>
  <si>
    <t>En service</t>
  </si>
  <si>
    <t>Hors service</t>
  </si>
  <si>
    <t>Catégories</t>
  </si>
  <si>
    <t>États</t>
  </si>
  <si>
    <t>En maintenance</t>
  </si>
  <si>
    <t>En réparation</t>
  </si>
  <si>
    <r>
      <rPr>
        <sz val="13"/>
        <color rgb="FFFFFFFF"/>
        <rFont val="Calibri"/>
        <family val="2"/>
      </rPr>
      <t>🔄</t>
    </r>
    <r>
      <rPr>
        <sz val="14"/>
        <color rgb="FFFFFFFF"/>
        <rFont val="Calibri"/>
        <family val="2"/>
      </rPr>
      <t xml:space="preserve"> </t>
    </r>
    <r>
      <rPr>
        <b/>
        <sz val="11"/>
        <color rgb="FFFFFFFF"/>
        <rFont val="Calibri"/>
        <family val="2"/>
      </rPr>
      <t>Date de mise à jour</t>
    </r>
  </si>
  <si>
    <t>Inventaire matériel</t>
  </si>
  <si>
    <t>En stock</t>
  </si>
  <si>
    <t>En prêt</t>
  </si>
  <si>
    <t>Réservé</t>
  </si>
  <si>
    <t>Perdu</t>
  </si>
  <si>
    <t>À remplacer</t>
  </si>
  <si>
    <t>Neuf</t>
  </si>
  <si>
    <t>Bon</t>
  </si>
  <si>
    <t>Moyen</t>
  </si>
  <si>
    <t>Mauvais</t>
  </si>
  <si>
    <r>
      <rPr>
        <sz val="13"/>
        <color rgb="FFFFFFFF"/>
        <rFont val="Calibri"/>
        <family val="2"/>
      </rPr>
      <t xml:space="preserve">📅 </t>
    </r>
    <r>
      <rPr>
        <b/>
        <sz val="11"/>
        <color rgb="FFFFFFFF"/>
        <rFont val="Calibri"/>
        <family val="2"/>
      </rPr>
      <t>Date de création</t>
    </r>
  </si>
  <si>
    <t>Emplacements</t>
  </si>
  <si>
    <t>Statuts</t>
  </si>
  <si>
    <t>Défectueux</t>
  </si>
  <si>
    <t>Statut</t>
  </si>
  <si>
    <t>EMPLACEMENTS</t>
  </si>
  <si>
    <t>CATEGORIES</t>
  </si>
  <si>
    <t>QUANTITÉ</t>
  </si>
  <si>
    <t>REGROUPEMENT PAR CATEGORIES</t>
  </si>
  <si>
    <t>REGROUPEMENT PAR EMPLACEMENT</t>
  </si>
  <si>
    <t>RÉPARTITION VALEUR PAR CATÉGORIES</t>
  </si>
  <si>
    <t>ZONE POUR GRAPHIQUE</t>
  </si>
  <si>
    <r>
      <t>MAXIMUM 20 LIGNES DE PARAM</t>
    </r>
    <r>
      <rPr>
        <b/>
        <sz val="18"/>
        <color theme="0"/>
        <rFont val="Calibri"/>
        <family val="2"/>
      </rPr>
      <t>ÈTRES PAR COLONNE</t>
    </r>
  </si>
  <si>
    <r>
      <rPr>
        <sz val="13"/>
        <color rgb="FFFFFFFF"/>
        <rFont val="Calibri"/>
        <family val="2"/>
      </rPr>
      <t xml:space="preserve">👤 </t>
    </r>
    <r>
      <rPr>
        <b/>
        <sz val="11"/>
        <color rgb="FFFFFFFF"/>
        <rFont val="Calibri"/>
        <family val="2"/>
      </rPr>
      <t>Responsable</t>
    </r>
  </si>
  <si>
    <r>
      <rPr>
        <sz val="13"/>
        <color rgb="FFFFFFFF"/>
        <rFont val="Calibri"/>
        <family val="2"/>
      </rPr>
      <t>🏢</t>
    </r>
    <r>
      <rPr>
        <sz val="11"/>
        <color rgb="FFFFFFFF"/>
        <rFont val="Calibri"/>
        <family val="2"/>
      </rPr>
      <t xml:space="preserve"> </t>
    </r>
    <r>
      <rPr>
        <b/>
        <sz val="11"/>
        <color rgb="FFFFFFFF"/>
        <rFont val="Calibri"/>
        <family val="2"/>
      </rPr>
      <t>Service</t>
    </r>
  </si>
  <si>
    <t>Tableau de bord</t>
  </si>
  <si>
    <t>Nombre de jours avant expiration:</t>
  </si>
  <si>
    <t>Avertissement garantie jusqu'au</t>
  </si>
  <si>
    <t>Prix unitaire</t>
  </si>
  <si>
    <t>Devise</t>
  </si>
  <si>
    <t>CHF</t>
  </si>
  <si>
    <r>
      <rPr>
        <sz val="16"/>
        <color theme="0"/>
        <rFont val="Calibri"/>
        <family val="2"/>
      </rPr>
      <t xml:space="preserve">💵 </t>
    </r>
    <r>
      <rPr>
        <b/>
        <sz val="16"/>
        <color theme="0"/>
        <rFont val="Calibri"/>
        <family val="2"/>
      </rPr>
      <t>Devise</t>
    </r>
  </si>
  <si>
    <t>Valeur</t>
  </si>
  <si>
    <t>L'outil Inventaire matériel permet de centraliser et suivre l'ensemble des équipements, outils, matériels et biens au sein d'un fichier Excel unique. Il intègre la gestion des catégories, emplacements, états, statuts, garanties et valeurs financières, ainsi qu'un tableau de bord automatique pour visualiser rapidement la composition et la valeur du parc matériel.</t>
  </si>
  <si>
    <t>©2026 MB toolbox. Tous droits réservés.</t>
  </si>
  <si>
    <t>INVENTAIRE MATERIEL 1</t>
  </si>
  <si>
    <r>
      <rPr>
        <sz val="16"/>
        <color theme="0"/>
        <rFont val="Calibri"/>
        <family val="2"/>
      </rPr>
      <t xml:space="preserve">📦 </t>
    </r>
    <r>
      <rPr>
        <b/>
        <sz val="16"/>
        <color theme="0"/>
        <rFont val="Calibri"/>
        <family val="2"/>
      </rPr>
      <t>Nombre total d'articles</t>
    </r>
  </si>
  <si>
    <r>
      <rPr>
        <sz val="16"/>
        <color theme="0"/>
        <rFont val="Calibri"/>
        <family val="2"/>
      </rPr>
      <t xml:space="preserve">💰 </t>
    </r>
    <r>
      <rPr>
        <b/>
        <sz val="16"/>
        <color theme="0"/>
        <rFont val="Calibri"/>
        <family val="2"/>
      </rPr>
      <t>Valeur totale du parc</t>
    </r>
  </si>
  <si>
    <t>Non renseigné</t>
  </si>
  <si>
    <t>JJ.MM.AAAA</t>
  </si>
  <si>
    <t>Catégorie 1</t>
  </si>
  <si>
    <t>Catégorie 2</t>
  </si>
  <si>
    <t>Catégorie 3</t>
  </si>
  <si>
    <t>Catégorie 4</t>
  </si>
  <si>
    <t>Catégorie 5</t>
  </si>
  <si>
    <t>Emplacement 1</t>
  </si>
  <si>
    <t>Emplacement 2</t>
  </si>
  <si>
    <t>Emplacement 3</t>
  </si>
  <si>
    <t>Emplacement 4</t>
  </si>
  <si>
    <t>Emplacement 5</t>
  </si>
  <si>
    <t>Garantie expirée dès la date du jour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</si>
</sst>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CHF&quot;_-;\-* #,##0.00\ &quot;CHF&quot;_-;_-* &quot;-&quot;??\ &quot;CHF&quot;_-;_-@_-"/>
    <numFmt numFmtId="164" formatCode="0.0"/>
    <numFmt numFmtId="165" formatCode="000#"/>
  </numFmts>
  <fonts count="26" x14ac:knownFonts="1">
    <font>
      <sz val="11"/>
      <color theme="1"/>
      <name val="Calibri"/>
      <family val="2"/>
      <scheme val="minor"/>
    </font>
    <font>
      <u/>
      <sz val="19.25"/>
      <color theme="10"/>
      <name val="Calibri"/>
      <family val="2"/>
    </font>
    <font>
      <b/>
      <sz val="24"/>
      <color rgb="FF0070C0"/>
      <name val="Calibri"/>
      <family val="2"/>
    </font>
    <font>
      <sz val="11"/>
      <color theme="1"/>
      <name val="Calibri"/>
      <family val="2"/>
    </font>
    <font>
      <b/>
      <sz val="11"/>
      <color rgb="FFFFFFFF"/>
      <name val="Calibri"/>
      <family val="2"/>
    </font>
    <font>
      <sz val="11"/>
      <color rgb="FFFFFFFF"/>
      <name val="Calibri"/>
      <family val="2"/>
    </font>
    <font>
      <sz val="13"/>
      <color rgb="FFFFFFFF"/>
      <name val="Calibri"/>
      <family val="2"/>
    </font>
    <font>
      <sz val="14"/>
      <color rgb="FFFFFFFF"/>
      <name val="Calibri"/>
      <family val="2"/>
    </font>
    <font>
      <b/>
      <sz val="11"/>
      <color theme="0"/>
      <name val="Calibri"/>
      <family val="2"/>
      <scheme val="minor"/>
    </font>
    <font>
      <b/>
      <sz val="11"/>
      <color theme="1"/>
      <name val="Calibri"/>
      <family val="2"/>
      <scheme val="minor"/>
    </font>
    <font>
      <sz val="11"/>
      <color theme="1"/>
      <name val="Calibri"/>
      <family val="2"/>
      <scheme val="minor"/>
    </font>
    <font>
      <b/>
      <sz val="11"/>
      <color theme="1"/>
      <name val="Calibri"/>
      <family val="2"/>
      <scheme val="minor"/>
    </font>
    <font>
      <b/>
      <sz val="12"/>
      <color rgb="FF0070C0"/>
      <name val="Calibri"/>
      <family val="2"/>
      <scheme val="minor"/>
    </font>
    <font>
      <b/>
      <sz val="18"/>
      <color theme="0"/>
      <name val="Calibri"/>
      <family val="2"/>
      <scheme val="minor"/>
    </font>
    <font>
      <b/>
      <sz val="18"/>
      <color theme="0"/>
      <name val="Calibri"/>
      <family val="2"/>
    </font>
    <font>
      <b/>
      <sz val="16"/>
      <color theme="0"/>
      <name val="Calibri"/>
      <family val="2"/>
    </font>
    <font>
      <sz val="16"/>
      <color theme="0"/>
      <name val="Calibri"/>
      <family val="2"/>
    </font>
    <font>
      <b/>
      <sz val="11"/>
      <color rgb="FF0070C0"/>
      <name val="Calibri"/>
      <family val="2"/>
      <scheme val="minor"/>
    </font>
    <font>
      <b/>
      <sz val="11"/>
      <color theme="1"/>
      <name val="Calibri"/>
      <scheme val="minor"/>
    </font>
    <font>
      <b/>
      <sz val="16"/>
      <color rgb="FF0070C0"/>
      <name val="Calibri"/>
      <family val="2"/>
      <scheme val="minor"/>
    </font>
    <font>
      <sz val="11"/>
      <color rgb="FF000000"/>
      <name val="Calibri"/>
      <family val="2"/>
      <scheme val="minor"/>
    </font>
    <font>
      <sz val="11"/>
      <color rgb="FF0070C0"/>
      <name val="Calibri"/>
      <family val="2"/>
      <scheme val="minor"/>
    </font>
    <font>
      <b/>
      <sz val="16"/>
      <color rgb="FF000000"/>
      <name val="Calibri"/>
      <family val="2"/>
      <scheme val="minor"/>
    </font>
    <font>
      <u/>
      <sz val="11"/>
      <color theme="10"/>
      <name val="Calibri"/>
      <family val="2"/>
      <scheme val="minor"/>
    </font>
    <font>
      <sz val="10"/>
      <color theme="0"/>
      <name val="Calibri"/>
      <family val="2"/>
      <scheme val="minor"/>
    </font>
    <font>
      <sz val="11"/>
      <color theme="1"/>
      <name val="Calibri"/>
      <scheme val="minor"/>
    </font>
  </fonts>
  <fills count="11">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0070C0"/>
        <bgColor rgb="FF000000"/>
      </patternFill>
    </fill>
    <fill>
      <patternFill patternType="solid">
        <fgColor rgb="FF0070C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C00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70C0"/>
      </left>
      <right/>
      <top style="thin">
        <color rgb="FF0070C0"/>
      </top>
      <bottom/>
      <diagonal/>
    </border>
    <border>
      <left/>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rgb="FF0070C0"/>
      </left>
      <right style="thin">
        <color rgb="FF0070C0"/>
      </right>
      <top style="thin">
        <color rgb="FF0070C0"/>
      </top>
      <bottom/>
      <diagonal/>
    </border>
    <border>
      <left/>
      <right/>
      <top style="thin">
        <color rgb="FF0070C0"/>
      </top>
      <bottom/>
      <diagonal/>
    </border>
    <border>
      <left/>
      <right style="thin">
        <color rgb="FF0070C0"/>
      </right>
      <top/>
      <bottom/>
      <diagonal/>
    </border>
    <border>
      <left style="thin">
        <color rgb="FF0070C0"/>
      </left>
      <right style="thin">
        <color rgb="FF0070C0"/>
      </right>
      <top style="thin">
        <color rgb="FF0070C0"/>
      </top>
      <bottom style="thin">
        <color rgb="FF0070C0"/>
      </bottom>
      <diagonal/>
    </border>
  </borders>
  <cellStyleXfs count="3">
    <xf numFmtId="0" fontId="0" fillId="0" borderId="0"/>
    <xf numFmtId="0" fontId="1" fillId="0" borderId="0" applyNumberFormat="0" applyFill="0" applyBorder="0" applyAlignment="0" applyProtection="0">
      <alignment vertical="top"/>
      <protection locked="0"/>
    </xf>
    <xf numFmtId="9" fontId="10" fillId="0" borderId="0" applyFont="0" applyFill="0" applyBorder="0" applyAlignment="0" applyProtection="0"/>
  </cellStyleXfs>
  <cellXfs count="113">
    <xf numFmtId="0" fontId="0" fillId="0" borderId="0" xfId="0"/>
    <xf numFmtId="0" fontId="0" fillId="0" borderId="0" xfId="0" applyFill="1"/>
    <xf numFmtId="10" fontId="0" fillId="6" borderId="17" xfId="2" applyNumberFormat="1" applyFont="1" applyFill="1" applyBorder="1" applyAlignment="1" applyProtection="1">
      <alignment horizontal="center"/>
    </xf>
    <xf numFmtId="10" fontId="0" fillId="6" borderId="18" xfId="2" applyNumberFormat="1" applyFont="1" applyFill="1" applyBorder="1" applyAlignment="1" applyProtection="1">
      <alignment horizontal="center"/>
    </xf>
    <xf numFmtId="0" fontId="8" fillId="7" borderId="17" xfId="0" applyFont="1" applyFill="1" applyBorder="1" applyAlignment="1" applyProtection="1">
      <alignment horizontal="center" vertical="center" wrapText="1"/>
    </xf>
    <xf numFmtId="0" fontId="8" fillId="7" borderId="20" xfId="0" applyFont="1" applyFill="1" applyBorder="1" applyAlignment="1" applyProtection="1">
      <alignment horizontal="center" vertical="center" wrapText="1"/>
    </xf>
    <xf numFmtId="0" fontId="12" fillId="0" borderId="20" xfId="0" applyFont="1" applyFill="1" applyBorder="1" applyProtection="1"/>
    <xf numFmtId="0" fontId="12" fillId="0" borderId="20" xfId="0" applyFont="1" applyFill="1" applyBorder="1" applyAlignment="1" applyProtection="1">
      <alignment horizontal="center"/>
    </xf>
    <xf numFmtId="2" fontId="12" fillId="0" borderId="20" xfId="0" applyNumberFormat="1" applyFont="1" applyFill="1" applyBorder="1" applyProtection="1"/>
    <xf numFmtId="10" fontId="12" fillId="0" borderId="20" xfId="2" applyNumberFormat="1" applyFont="1" applyFill="1" applyBorder="1" applyAlignment="1" applyProtection="1">
      <alignment horizontal="center"/>
    </xf>
    <xf numFmtId="0" fontId="0" fillId="0" borderId="0" xfId="0" applyFill="1" applyBorder="1" applyProtection="1"/>
    <xf numFmtId="0" fontId="0" fillId="0" borderId="0" xfId="0" applyBorder="1" applyProtection="1"/>
    <xf numFmtId="0" fontId="12" fillId="0" borderId="23" xfId="0" applyFont="1" applyFill="1" applyBorder="1" applyProtection="1"/>
    <xf numFmtId="0" fontId="12" fillId="0" borderId="23" xfId="0" applyFont="1" applyFill="1" applyBorder="1" applyAlignment="1" applyProtection="1">
      <alignment horizontal="center"/>
    </xf>
    <xf numFmtId="2" fontId="12" fillId="0" borderId="23" xfId="0" applyNumberFormat="1" applyFont="1" applyFill="1" applyBorder="1" applyProtection="1"/>
    <xf numFmtId="10" fontId="12" fillId="0" borderId="23" xfId="2" applyNumberFormat="1" applyFont="1" applyFill="1" applyBorder="1" applyAlignment="1" applyProtection="1">
      <alignment horizontal="center"/>
    </xf>
    <xf numFmtId="0" fontId="2" fillId="0" borderId="0" xfId="0" applyFont="1" applyFill="1" applyBorder="1" applyAlignment="1" applyProtection="1">
      <alignment vertical="top"/>
    </xf>
    <xf numFmtId="0" fontId="0" fillId="10" borderId="0" xfId="0" applyFill="1"/>
    <xf numFmtId="0" fontId="0" fillId="9" borderId="0" xfId="0" applyFill="1"/>
    <xf numFmtId="0" fontId="8" fillId="5" borderId="0" xfId="0" applyFont="1" applyFill="1" applyBorder="1" applyProtection="1"/>
    <xf numFmtId="0" fontId="0" fillId="0" borderId="0" xfId="0" applyFont="1" applyFill="1" applyBorder="1" applyProtection="1"/>
    <xf numFmtId="0" fontId="8" fillId="5" borderId="0" xfId="0" applyFont="1" applyFill="1" applyBorder="1" applyAlignment="1">
      <alignment horizontal="center"/>
    </xf>
    <xf numFmtId="0" fontId="0" fillId="8" borderId="0" xfId="0" applyFill="1" applyAlignment="1">
      <alignment horizontal="center"/>
    </xf>
    <xf numFmtId="0" fontId="9" fillId="0" borderId="0" xfId="0" applyFont="1" applyAlignment="1" applyProtection="1">
      <alignment horizontal="center" vertical="center" wrapText="1"/>
    </xf>
    <xf numFmtId="0" fontId="0" fillId="0" borderId="0" xfId="0" applyProtection="1"/>
    <xf numFmtId="0" fontId="3" fillId="0" borderId="0" xfId="0" applyFont="1" applyFill="1" applyBorder="1" applyAlignment="1" applyProtection="1">
      <alignment vertical="center"/>
    </xf>
    <xf numFmtId="0" fontId="3" fillId="6" borderId="9" xfId="0" applyFont="1" applyFill="1" applyBorder="1" applyAlignment="1" applyProtection="1">
      <alignment vertical="center"/>
    </xf>
    <xf numFmtId="0" fontId="3" fillId="6" borderId="21" xfId="0" applyFont="1" applyFill="1" applyBorder="1" applyAlignment="1" applyProtection="1">
      <alignment vertical="center"/>
    </xf>
    <xf numFmtId="0" fontId="0" fillId="6" borderId="21" xfId="0" applyFill="1" applyBorder="1" applyProtection="1"/>
    <xf numFmtId="0" fontId="0" fillId="6" borderId="13" xfId="0" applyFill="1" applyBorder="1" applyProtection="1"/>
    <xf numFmtId="0" fontId="3" fillId="6" borderId="19" xfId="0" applyFont="1" applyFill="1" applyBorder="1" applyAlignment="1" applyProtection="1">
      <alignment vertical="center"/>
    </xf>
    <xf numFmtId="0" fontId="3" fillId="6" borderId="0" xfId="0" applyFont="1" applyFill="1" applyBorder="1" applyAlignment="1" applyProtection="1">
      <alignment vertical="center"/>
    </xf>
    <xf numFmtId="0" fontId="15" fillId="4" borderId="11" xfId="0" applyFont="1" applyFill="1" applyBorder="1" applyAlignment="1" applyProtection="1">
      <alignment horizontal="left" vertical="center" indent="1"/>
    </xf>
    <xf numFmtId="0" fontId="14" fillId="5" borderId="12" xfId="0" applyFont="1" applyFill="1" applyBorder="1" applyAlignment="1" applyProtection="1">
      <alignment horizontal="center" vertical="center"/>
    </xf>
    <xf numFmtId="0" fontId="0" fillId="6" borderId="22" xfId="0" applyFill="1" applyBorder="1" applyProtection="1"/>
    <xf numFmtId="0" fontId="3" fillId="6" borderId="14" xfId="0" applyFont="1" applyFill="1" applyBorder="1" applyAlignment="1" applyProtection="1">
      <alignment vertical="center"/>
    </xf>
    <xf numFmtId="0" fontId="3" fillId="6" borderId="15" xfId="0" applyFont="1" applyFill="1" applyBorder="1" applyAlignment="1" applyProtection="1">
      <alignment vertical="center"/>
    </xf>
    <xf numFmtId="0" fontId="0" fillId="6" borderId="16" xfId="0" applyFill="1" applyBorder="1" applyProtection="1"/>
    <xf numFmtId="0" fontId="0" fillId="0" borderId="0" xfId="0" applyFont="1" applyBorder="1" applyAlignment="1" applyProtection="1">
      <alignment vertical="center"/>
    </xf>
    <xf numFmtId="0" fontId="0" fillId="0" borderId="0" xfId="0" applyFont="1" applyAlignment="1" applyProtection="1">
      <alignment vertical="center"/>
    </xf>
    <xf numFmtId="0" fontId="0" fillId="2" borderId="0" xfId="0" applyFont="1" applyFill="1" applyBorder="1" applyAlignment="1" applyProtection="1">
      <alignment vertical="center"/>
    </xf>
    <xf numFmtId="0" fontId="0" fillId="2" borderId="1" xfId="0" applyFont="1" applyFill="1" applyBorder="1" applyAlignment="1" applyProtection="1">
      <alignment vertical="center"/>
    </xf>
    <xf numFmtId="0" fontId="0" fillId="2" borderId="2" xfId="0" applyFont="1" applyFill="1" applyBorder="1" applyAlignment="1" applyProtection="1">
      <alignment vertical="center"/>
    </xf>
    <xf numFmtId="0" fontId="0" fillId="2" borderId="3" xfId="0" applyFont="1" applyFill="1" applyBorder="1" applyAlignment="1" applyProtection="1">
      <alignment vertical="center"/>
    </xf>
    <xf numFmtId="0" fontId="0" fillId="2" borderId="4" xfId="0" applyFont="1" applyFill="1" applyBorder="1" applyAlignment="1" applyProtection="1">
      <alignment vertical="center"/>
    </xf>
    <xf numFmtId="0" fontId="0" fillId="2" borderId="5" xfId="0" applyFont="1" applyFill="1" applyBorder="1" applyAlignment="1" applyProtection="1">
      <alignment vertical="center"/>
    </xf>
    <xf numFmtId="0" fontId="17" fillId="2" borderId="0"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21" fillId="2" borderId="0" xfId="0" applyFont="1" applyFill="1" applyBorder="1" applyAlignment="1" applyProtection="1">
      <alignment vertical="center"/>
    </xf>
    <xf numFmtId="165" fontId="0" fillId="0" borderId="0" xfId="0" applyNumberFormat="1" applyFont="1" applyAlignment="1" applyProtection="1">
      <alignment horizontal="left" vertical="center"/>
    </xf>
    <xf numFmtId="0" fontId="22" fillId="2" borderId="5"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0" fillId="2" borderId="0" xfId="0" applyFont="1" applyFill="1" applyBorder="1" applyAlignment="1" applyProtection="1">
      <alignment horizontal="left" vertical="center"/>
    </xf>
    <xf numFmtId="164" fontId="20" fillId="2" borderId="0" xfId="0" applyNumberFormat="1" applyFont="1" applyFill="1" applyBorder="1" applyAlignment="1" applyProtection="1">
      <alignment horizontal="left" vertical="center"/>
    </xf>
    <xf numFmtId="0" fontId="21" fillId="2" borderId="0" xfId="0" applyFont="1" applyFill="1" applyBorder="1" applyAlignment="1" applyProtection="1">
      <alignment vertical="center" wrapText="1"/>
    </xf>
    <xf numFmtId="0" fontId="20" fillId="2" borderId="0" xfId="0" applyFont="1" applyFill="1" applyBorder="1" applyAlignment="1" applyProtection="1">
      <alignment vertical="center" wrapText="1"/>
    </xf>
    <xf numFmtId="14" fontId="20" fillId="2" borderId="0" xfId="0" applyNumberFormat="1" applyFont="1" applyFill="1" applyBorder="1" applyAlignment="1" applyProtection="1">
      <alignment horizontal="left" vertical="center"/>
    </xf>
    <xf numFmtId="0" fontId="17" fillId="2" borderId="0" xfId="0" applyFont="1" applyFill="1" applyBorder="1" applyAlignment="1" applyProtection="1">
      <alignment vertical="center"/>
    </xf>
    <xf numFmtId="0" fontId="23" fillId="2" borderId="0" xfId="1" applyFont="1" applyFill="1" applyBorder="1" applyAlignment="1" applyProtection="1">
      <alignment vertical="center"/>
    </xf>
    <xf numFmtId="0" fontId="23" fillId="2" borderId="5" xfId="1" applyFont="1" applyFill="1" applyBorder="1" applyAlignment="1" applyProtection="1">
      <alignment vertical="center"/>
    </xf>
    <xf numFmtId="0" fontId="21" fillId="0" borderId="0" xfId="0" applyFont="1" applyAlignment="1" applyProtection="1">
      <alignment vertical="center"/>
    </xf>
    <xf numFmtId="0" fontId="0" fillId="2" borderId="0" xfId="0" applyFont="1" applyFill="1" applyBorder="1" applyAlignment="1" applyProtection="1">
      <alignment vertical="center" wrapText="1"/>
    </xf>
    <xf numFmtId="0" fontId="20" fillId="2" borderId="5" xfId="0" applyFont="1" applyFill="1" applyBorder="1" applyAlignment="1" applyProtection="1">
      <alignment vertical="center"/>
    </xf>
    <xf numFmtId="0" fontId="20" fillId="2" borderId="0" xfId="0" applyFont="1" applyFill="1" applyBorder="1" applyAlignment="1" applyProtection="1">
      <alignment vertical="center"/>
    </xf>
    <xf numFmtId="0" fontId="0" fillId="2" borderId="6" xfId="0" applyFont="1" applyFill="1" applyBorder="1" applyAlignment="1" applyProtection="1">
      <alignment vertical="center"/>
    </xf>
    <xf numFmtId="0" fontId="0" fillId="2" borderId="7" xfId="0" applyFont="1" applyFill="1" applyBorder="1" applyAlignment="1" applyProtection="1">
      <alignment vertical="center"/>
    </xf>
    <xf numFmtId="0" fontId="0" fillId="2" borderId="8" xfId="0" applyFont="1" applyFill="1" applyBorder="1" applyAlignment="1" applyProtection="1">
      <alignment vertical="center"/>
    </xf>
    <xf numFmtId="0" fontId="25" fillId="0" borderId="0" xfId="0" applyFont="1" applyFill="1" applyBorder="1" applyProtection="1"/>
    <xf numFmtId="0" fontId="9" fillId="10" borderId="0" xfId="0" applyFont="1" applyFill="1" applyAlignment="1">
      <alignment horizontal="center"/>
    </xf>
    <xf numFmtId="0" fontId="15" fillId="4" borderId="10" xfId="0" applyFont="1" applyFill="1" applyBorder="1" applyAlignment="1" applyProtection="1">
      <alignment horizontal="center" vertical="center"/>
    </xf>
    <xf numFmtId="0" fontId="8" fillId="5" borderId="11" xfId="0" applyFont="1" applyFill="1" applyBorder="1" applyAlignment="1" applyProtection="1">
      <alignment horizontal="center" vertical="center" wrapText="1"/>
    </xf>
    <xf numFmtId="0" fontId="0" fillId="0" borderId="0" xfId="0" applyProtection="1">
      <protection locked="0"/>
    </xf>
    <xf numFmtId="0" fontId="9" fillId="0" borderId="0" xfId="0" applyFont="1" applyAlignment="1" applyProtection="1">
      <alignment horizontal="center" vertical="center" wrapText="1"/>
      <protection locked="0"/>
    </xf>
    <xf numFmtId="0" fontId="5" fillId="4" borderId="0" xfId="0" applyFont="1" applyFill="1" applyBorder="1" applyAlignment="1" applyProtection="1">
      <alignment horizontal="left"/>
      <protection locked="0"/>
    </xf>
    <xf numFmtId="0" fontId="11" fillId="0" borderId="0" xfId="0" applyFont="1" applyAlignment="1" applyProtection="1">
      <alignment horizontal="center" vertical="center" wrapText="1"/>
      <protection locked="0"/>
    </xf>
    <xf numFmtId="0" fontId="0" fillId="0" borderId="0" xfId="0" applyAlignment="1" applyProtection="1">
      <alignment vertical="center"/>
      <protection locked="0"/>
    </xf>
    <xf numFmtId="4"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14" fontId="0" fillId="0" borderId="0" xfId="0" applyNumberFormat="1" applyAlignment="1" applyProtection="1">
      <alignment horizontal="center" vertical="center"/>
      <protection locked="0"/>
    </xf>
    <xf numFmtId="0" fontId="18" fillId="0" borderId="0" xfId="0" applyFont="1" applyAlignment="1" applyProtection="1">
      <alignment horizontal="center" vertical="center" wrapText="1"/>
      <protection locked="0"/>
    </xf>
    <xf numFmtId="14" fontId="4" fillId="4" borderId="0" xfId="0" applyNumberFormat="1" applyFont="1" applyFill="1" applyBorder="1" applyAlignment="1" applyProtection="1">
      <alignment horizontal="right"/>
    </xf>
    <xf numFmtId="0" fontId="4" fillId="4" borderId="0" xfId="0" applyFont="1" applyFill="1" applyBorder="1" applyAlignment="1" applyProtection="1">
      <alignment horizontal="right"/>
    </xf>
    <xf numFmtId="0" fontId="2" fillId="0" borderId="0" xfId="0" applyFont="1" applyFill="1" applyBorder="1" applyAlignment="1" applyProtection="1">
      <alignment horizontal="center" vertical="top"/>
    </xf>
    <xf numFmtId="0" fontId="5" fillId="4" borderId="0" xfId="0" applyFont="1" applyFill="1" applyBorder="1" applyAlignment="1" applyProtection="1">
      <alignment horizontal="left" indent="1"/>
      <protection locked="0"/>
    </xf>
    <xf numFmtId="14" fontId="5" fillId="4" borderId="0" xfId="0" applyNumberFormat="1" applyFont="1" applyFill="1" applyBorder="1" applyAlignment="1" applyProtection="1">
      <alignment horizontal="left" indent="1"/>
      <protection locked="0"/>
    </xf>
    <xf numFmtId="0" fontId="4" fillId="4" borderId="0" xfId="0" applyFont="1" applyFill="1" applyBorder="1" applyAlignment="1" applyProtection="1">
      <alignment horizontal="right"/>
    </xf>
    <xf numFmtId="0" fontId="15" fillId="4" borderId="11" xfId="0" applyFont="1" applyFill="1" applyBorder="1" applyAlignment="1" applyProtection="1">
      <alignment horizontal="center" vertical="center"/>
    </xf>
    <xf numFmtId="0" fontId="15" fillId="4" borderId="10" xfId="0" applyFont="1" applyFill="1" applyBorder="1" applyAlignment="1" applyProtection="1">
      <alignment horizontal="center" vertical="center"/>
    </xf>
    <xf numFmtId="0" fontId="8" fillId="5" borderId="11"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0" fontId="8" fillId="5" borderId="12" xfId="0" applyFont="1" applyFill="1" applyBorder="1" applyAlignment="1" applyProtection="1">
      <alignment horizontal="center" vertical="center" wrapText="1"/>
    </xf>
    <xf numFmtId="0" fontId="5" fillId="4" borderId="0" xfId="0" applyFont="1" applyFill="1" applyBorder="1" applyAlignment="1" applyProtection="1">
      <alignment horizontal="left"/>
    </xf>
    <xf numFmtId="0" fontId="13" fillId="7" borderId="0" xfId="0" applyFont="1" applyFill="1" applyBorder="1" applyAlignment="1">
      <alignment horizontal="center" vertical="center" wrapText="1"/>
    </xf>
    <xf numFmtId="0" fontId="13" fillId="7" borderId="0" xfId="0" applyFont="1" applyFill="1" applyBorder="1" applyAlignment="1">
      <alignment horizontal="center" vertical="center"/>
    </xf>
    <xf numFmtId="0" fontId="8" fillId="5" borderId="0" xfId="0" applyFont="1" applyFill="1" applyBorder="1" applyAlignment="1">
      <alignment horizontal="center"/>
    </xf>
    <xf numFmtId="0" fontId="19" fillId="2" borderId="0" xfId="0" applyFont="1" applyFill="1" applyBorder="1" applyAlignment="1" applyProtection="1">
      <alignment horizontal="left" vertical="center"/>
    </xf>
    <xf numFmtId="0" fontId="24" fillId="3" borderId="0" xfId="0" applyFont="1" applyFill="1" applyBorder="1" applyAlignment="1" applyProtection="1">
      <alignment horizontal="left" vertical="center" wrapText="1"/>
    </xf>
    <xf numFmtId="2" fontId="14" fillId="5" borderId="12" xfId="0" applyNumberFormat="1" applyFont="1" applyFill="1" applyBorder="1" applyAlignment="1" applyProtection="1">
      <alignment horizontal="center" vertical="center"/>
    </xf>
    <xf numFmtId="4" fontId="14" fillId="5" borderId="10" xfId="0" applyNumberFormat="1" applyFont="1" applyFill="1" applyBorder="1" applyAlignment="1" applyProtection="1">
      <alignment horizontal="center" vertical="center"/>
    </xf>
    <xf numFmtId="0" fontId="9" fillId="0" borderId="0" xfId="0" applyFont="1" applyAlignment="1" applyProtection="1">
      <alignment horizontal="left" vertical="center" wrapText="1"/>
      <protection locked="0"/>
    </xf>
    <xf numFmtId="0" fontId="0" fillId="0" borderId="0" xfId="0" applyAlignment="1" applyProtection="1">
      <alignment horizontal="left"/>
      <protection locked="0"/>
    </xf>
    <xf numFmtId="0" fontId="0" fillId="7" borderId="0" xfId="0" applyFill="1" applyAlignment="1" applyProtection="1">
      <alignment vertical="top"/>
    </xf>
    <xf numFmtId="4" fontId="0" fillId="7" borderId="0" xfId="0" applyNumberFormat="1" applyFill="1" applyAlignment="1" applyProtection="1">
      <alignment vertical="top"/>
    </xf>
    <xf numFmtId="0" fontId="0" fillId="0" borderId="0" xfId="0" applyAlignment="1" applyProtection="1">
      <alignment vertical="top"/>
    </xf>
    <xf numFmtId="0" fontId="4" fillId="4" borderId="0" xfId="0" applyFont="1" applyFill="1" applyBorder="1" applyAlignment="1" applyProtection="1">
      <alignment horizontal="right" vertical="center"/>
    </xf>
    <xf numFmtId="14" fontId="4" fillId="4" borderId="0" xfId="0" applyNumberFormat="1" applyFont="1" applyFill="1" applyBorder="1" applyAlignment="1" applyProtection="1">
      <alignment horizontal="right" vertical="center"/>
    </xf>
    <xf numFmtId="0" fontId="5" fillId="4" borderId="0" xfId="0" applyNumberFormat="1" applyFont="1" applyFill="1" applyBorder="1" applyAlignment="1" applyProtection="1">
      <alignment horizontal="left"/>
    </xf>
    <xf numFmtId="0" fontId="0" fillId="0" borderId="0" xfId="0" applyAlignment="1" applyProtection="1">
      <alignment horizontal="center" vertical="center" wrapText="1"/>
    </xf>
    <xf numFmtId="0" fontId="12" fillId="0" borderId="20" xfId="0" applyNumberFormat="1" applyFont="1" applyFill="1" applyBorder="1" applyProtection="1"/>
    <xf numFmtId="1" fontId="12" fillId="0" borderId="20" xfId="0" applyNumberFormat="1" applyFont="1" applyFill="1" applyBorder="1" applyAlignment="1" applyProtection="1">
      <alignment horizontal="center"/>
    </xf>
    <xf numFmtId="44" fontId="3" fillId="0" borderId="0" xfId="0" applyNumberFormat="1" applyFont="1" applyFill="1" applyBorder="1" applyAlignment="1" applyProtection="1">
      <alignment vertical="center"/>
    </xf>
    <xf numFmtId="0" fontId="12" fillId="0" borderId="23" xfId="0" applyNumberFormat="1" applyFont="1" applyFill="1" applyBorder="1" applyProtection="1"/>
    <xf numFmtId="1" fontId="12" fillId="0" borderId="23" xfId="0" applyNumberFormat="1" applyFont="1" applyFill="1" applyBorder="1" applyAlignment="1" applyProtection="1">
      <alignment horizontal="center"/>
    </xf>
  </cellXfs>
  <cellStyles count="3">
    <cellStyle name="Lien hypertexte" xfId="1" builtinId="8"/>
    <cellStyle name="Normal" xfId="0" builtinId="0"/>
    <cellStyle name="Pourcentage" xfId="2" builtinId="5"/>
  </cellStyles>
  <dxfs count="39">
    <dxf>
      <alignment vertical="center" textRotation="0" indent="0" justifyLastLine="0" shrinkToFit="0" readingOrder="0"/>
      <protection locked="0" hidden="0"/>
    </dxf>
    <dxf>
      <alignment vertical="center" textRotation="0" indent="0" justifyLastLine="0" shrinkToFit="0" readingOrder="0"/>
      <protection locked="0" hidden="0"/>
    </dxf>
    <dxf>
      <numFmt numFmtId="19" formatCode="dd/mm/yyyy"/>
      <alignment horizontal="center" vertical="center" textRotation="0" wrapText="0" indent="0" justifyLastLine="0" shrinkToFit="0" readingOrder="0"/>
      <protection locked="0" hidden="0"/>
    </dxf>
    <dxf>
      <numFmt numFmtId="4" formatCode="#,##0.00"/>
      <alignment vertical="center" textRotation="0" indent="0" justifyLastLine="0" shrinkToFit="0" readingOrder="0"/>
      <protection locked="0" hidden="0"/>
    </dxf>
    <dxf>
      <alignment vertical="center" textRotation="0" indent="0" justifyLastLine="0" shrinkToFit="0" readingOrder="0"/>
      <protection locked="0" hidden="0"/>
    </dxf>
    <dxf>
      <alignment horizontal="center" vertical="center" textRotation="0" wrapText="0" indent="0" justifyLastLine="0" shrinkToFit="0" readingOrder="0"/>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alignment horizontal="center" vertical="center" textRotation="0" wrapText="0" indent="0" justifyLastLine="0" shrinkToFit="0" readingOrder="0"/>
      <protection locked="0" hidden="0"/>
    </dxf>
    <dxf>
      <numFmt numFmtId="4" formatCode="#,##0.00"/>
      <alignment vertical="center" textRotation="0" indent="0" justifyLastLine="0" shrinkToFit="0" readingOrder="0"/>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alignment vertical="center" textRotation="0" indent="0" justifyLastLine="0" shrinkToFit="0" readingOrder="0"/>
      <protection locked="0" hidden="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protection locked="0" hidden="0"/>
    </dxf>
    <dxf>
      <fill>
        <patternFill patternType="solid">
          <fgColor indexed="64"/>
          <bgColor rgb="FF002060"/>
        </patternFill>
      </fill>
      <alignment horizontal="general" vertical="top" textRotation="0" wrapText="0" indent="0" justifyLastLine="0" shrinkToFit="0" readingOrder="0"/>
      <protection locked="1" hidden="0"/>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protection locked="1" hidden="0"/>
    </dxf>
    <dxf>
      <font>
        <b/>
        <i val="0"/>
        <strike val="0"/>
        <condense val="0"/>
        <extend val="0"/>
        <outline val="0"/>
        <shadow val="0"/>
        <u val="none"/>
        <vertAlign val="baseline"/>
        <sz val="11"/>
        <color theme="0"/>
        <name val="Calibri"/>
        <scheme val="minor"/>
      </font>
      <fill>
        <patternFill patternType="solid">
          <fgColor indexed="64"/>
          <bgColor rgb="FF0070C0"/>
        </patternFill>
      </fill>
      <protection locked="1" hidden="0"/>
    </dxf>
    <dxf>
      <fill>
        <patternFill patternType="solid">
          <fgColor indexed="64"/>
          <bgColor theme="4" tint="0.79998168889431442"/>
        </patternFill>
      </fill>
      <protection locked="1" hidden="0"/>
    </dxf>
    <dxf>
      <fill>
        <patternFill patternType="solid">
          <fgColor indexed="64"/>
          <bgColor theme="4" tint="0.79998168889431442"/>
        </patternFill>
      </fill>
      <protection locked="1" hidden="0"/>
    </dxf>
    <dxf>
      <font>
        <b/>
        <i val="0"/>
        <strike val="0"/>
        <condense val="0"/>
        <extend val="0"/>
        <outline val="0"/>
        <shadow val="0"/>
        <u val="none"/>
        <vertAlign val="baseline"/>
        <sz val="11"/>
        <color theme="0"/>
        <name val="Calibri"/>
        <scheme val="minor"/>
      </font>
      <fill>
        <patternFill patternType="solid">
          <fgColor indexed="64"/>
          <bgColor rgb="FF0070C0"/>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ont>
        <b/>
        <i val="0"/>
        <strike val="0"/>
        <condense val="0"/>
        <extend val="0"/>
        <outline val="0"/>
        <shadow val="0"/>
        <u val="none"/>
        <vertAlign val="baseline"/>
        <sz val="11"/>
        <color theme="0"/>
        <name val="Calibri"/>
        <scheme val="minor"/>
      </font>
      <fill>
        <patternFill patternType="solid">
          <fgColor indexed="64"/>
          <bgColor rgb="FF0070C0"/>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ont>
        <b/>
        <i val="0"/>
        <strike val="0"/>
        <condense val="0"/>
        <extend val="0"/>
        <outline val="0"/>
        <shadow val="0"/>
        <u val="none"/>
        <vertAlign val="baseline"/>
        <sz val="11"/>
        <color theme="0"/>
        <name val="Calibri"/>
        <scheme val="minor"/>
      </font>
      <fill>
        <patternFill patternType="solid">
          <fgColor indexed="64"/>
          <bgColor rgb="FF0070C0"/>
        </patternFill>
      </fill>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'TABLEAU DE BORD'!$D$5</c:f>
          <c:strCache>
            <c:ptCount val="1"/>
            <c:pt idx="0">
              <c:v>RÉPARTITION VALEUR PAR CATÉGORIES</c:v>
            </c:pt>
          </c:strCache>
        </c:strRef>
      </c:tx>
      <c:layout/>
      <c:overlay val="0"/>
      <c:spPr>
        <a:noFill/>
        <a:ln>
          <a:noFill/>
        </a:ln>
        <a:effectLst/>
      </c:spPr>
      <c:txPr>
        <a:bodyPr rot="0" spcFirstLastPara="1" vertOverflow="ellipsis" vert="horz" wrap="square" anchor="ctr" anchorCtr="1"/>
        <a:lstStyle/>
        <a:p>
          <a:pPr>
            <a:defRPr sz="1600" b="1" i="0" u="none" strike="noStrike" kern="1200" spc="100" baseline="0">
              <a:solidFill>
                <a:srgbClr val="0070C0"/>
              </a:solidFill>
              <a:effectLst>
                <a:outerShdw blurRad="50800" dist="38100" dir="5400000" algn="t" rotWithShape="0">
                  <a:prstClr val="black">
                    <a:alpha val="40000"/>
                  </a:prstClr>
                </a:outerShdw>
              </a:effectLst>
              <a:latin typeface="+mn-lt"/>
              <a:ea typeface="+mn-ea"/>
              <a:cs typeface="+mn-cs"/>
            </a:defRPr>
          </a:pPr>
          <a:endParaRPr lang="fr-F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9287720836300696E-2"/>
          <c:y val="0.21144110740559158"/>
          <c:w val="0.82142455832739858"/>
          <c:h val="0.68969111626031265"/>
        </c:manualLayout>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3BF2-4BDE-9A3C-FD43B6A2E602}"/>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3BF2-4BDE-9A3C-FD43B6A2E602}"/>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3BF2-4BDE-9A3C-FD43B6A2E602}"/>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3BF2-4BDE-9A3C-FD43B6A2E602}"/>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3BF2-4BDE-9A3C-FD43B6A2E602}"/>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3BF2-4BDE-9A3C-FD43B6A2E602}"/>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3BF2-4BDE-9A3C-FD43B6A2E602}"/>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3BF2-4BDE-9A3C-FD43B6A2E602}"/>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3BF2-4BDE-9A3C-FD43B6A2E602}"/>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3-3BF2-4BDE-9A3C-FD43B6A2E602}"/>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5-3BF2-4BDE-9A3C-FD43B6A2E602}"/>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7-3BF2-4BDE-9A3C-FD43B6A2E602}"/>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9-3BF2-4BDE-9A3C-FD43B6A2E602}"/>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B-3BF2-4BDE-9A3C-FD43B6A2E602}"/>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D-3BF2-4BDE-9A3C-FD43B6A2E602}"/>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F-3BF2-4BDE-9A3C-FD43B6A2E602}"/>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1-3BF2-4BDE-9A3C-FD43B6A2E602}"/>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98-446A-9BAF-B109B6684CF1}"/>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2-7798-446A-9BAF-B109B6684CF1}"/>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7-E493-4889-8D50-04A29357D9CA}"/>
              </c:ext>
            </c:extLst>
          </c:dPt>
          <c:dLbls>
            <c:dLbl>
              <c:idx val="5"/>
              <c:layout>
                <c:manualLayout>
                  <c:x val="-2.709785130944499E-2"/>
                  <c:y val="-1.178054423022337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3BF2-4BDE-9A3C-FD43B6A2E602}"/>
                </c:ext>
              </c:extLst>
            </c:dLbl>
            <c:dLbl>
              <c:idx val="17"/>
              <c:layout>
                <c:manualLayout>
                  <c:x val="5.5228544437177528E-2"/>
                  <c:y val="-1.662510390689940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7798-446A-9BAF-B109B6684CF1}"/>
                </c:ext>
              </c:extLst>
            </c:dLbl>
            <c:dLbl>
              <c:idx val="18"/>
              <c:layout>
                <c:manualLayout>
                  <c:x val="-8.7202887898930104E-2"/>
                  <c:y val="-4.876867030740109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7798-446A-9BAF-B109B6684CF1}"/>
                </c:ext>
              </c:extLst>
            </c:dLbl>
            <c:spPr>
              <a:noFill/>
              <a:ln>
                <a:noFill/>
              </a:ln>
              <a:effectLst/>
            </c:spPr>
            <c:txPr>
              <a:bodyPr rot="0" spcFirstLastPara="1" vertOverflow="ellipsis" vert="horz" wrap="square" anchor="ctr" anchorCtr="1"/>
              <a:lstStyle/>
              <a:p>
                <a:pPr>
                  <a:defRPr sz="900" b="1" i="0" u="none" strike="noStrike" kern="1200" baseline="0">
                    <a:solidFill>
                      <a:srgbClr val="0070C0"/>
                    </a:solidFill>
                    <a:latin typeface="+mn-lt"/>
                    <a:ea typeface="+mn-ea"/>
                    <a:cs typeface="+mn-cs"/>
                  </a:defRPr>
                </a:pPr>
                <a:endParaRPr lang="fr-FR"/>
              </a:p>
            </c:txPr>
            <c:dLblPos val="outEnd"/>
            <c:showLegendKey val="0"/>
            <c:showVal val="1"/>
            <c:showCatName val="1"/>
            <c:showSerName val="0"/>
            <c:showPercent val="0"/>
            <c:showBubbleSize val="0"/>
            <c:separator>
</c:separator>
            <c:showLeaderLines val="1"/>
            <c:leaderLines>
              <c:spPr>
                <a:ln w="9525">
                  <a:solidFill>
                    <a:schemeClr val="lt1">
                      <a:lumMod val="95000"/>
                      <a:alpha val="54000"/>
                    </a:schemeClr>
                  </a:solidFill>
                </a:ln>
                <a:effectLst/>
              </c:spPr>
            </c:leaderLines>
            <c:extLst>
              <c:ext xmlns:c15="http://schemas.microsoft.com/office/drawing/2012/chart" uri="{CE6537A1-D6FC-4f65-9D91-7224C49458BB}">
                <c15:layout/>
              </c:ext>
            </c:extLst>
          </c:dLbls>
          <c:cat>
            <c:strRef>
              <c:f>'TABLEAU DE BORD'!$A$6:$A$25</c:f>
              <c:strCache>
                <c:ptCount val="5"/>
                <c:pt idx="0">
                  <c:v>Catégorie 1</c:v>
                </c:pt>
                <c:pt idx="1">
                  <c:v>Catégorie 2</c:v>
                </c:pt>
                <c:pt idx="2">
                  <c:v>Catégorie 3</c:v>
                </c:pt>
                <c:pt idx="3">
                  <c:v>Catégorie 4</c:v>
                </c:pt>
                <c:pt idx="4">
                  <c:v>Catégorie 5</c:v>
                </c:pt>
              </c:strCache>
            </c:strRef>
          </c:cat>
          <c:val>
            <c:numRef>
              <c:f>'TABLEAU DE BORD'!$N$6:$N$25</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0-7798-446A-9BAF-B109B6684CF1}"/>
            </c:ext>
          </c:extLst>
        </c:ser>
        <c:dLbls>
          <c:showLegendKey val="0"/>
          <c:showVal val="0"/>
          <c:showCatName val="0"/>
          <c:showSerName val="0"/>
          <c:showPercent val="0"/>
          <c:showBubbleSize val="0"/>
          <c:showLeaderLines val="1"/>
        </c:dLbls>
      </c:pie3DChart>
      <c:spPr>
        <a:noFill/>
        <a:ln>
          <a:noFill/>
        </a:ln>
        <a:effectLst/>
      </c:spPr>
    </c:plotArea>
    <c:plotVisOnly val="0"/>
    <c:dispBlanksAs val="gap"/>
    <c:showDLblsOverMax val="0"/>
  </c:chart>
  <c:spPr>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noFill/>
    </a:ln>
    <a:effectLst>
      <a:softEdge rad="0"/>
    </a:effectLst>
    <a:scene3d>
      <a:camera prst="orthographicFront"/>
      <a:lightRig rig="threePt" dir="t"/>
    </a:scene3d>
    <a:sp3d/>
  </c:spPr>
  <c:txPr>
    <a:bodyPr/>
    <a:lstStyle/>
    <a:p>
      <a:pPr>
        <a:defRPr b="1">
          <a:solidFill>
            <a:srgbClr val="0070C0"/>
          </a:solidFill>
        </a:defRPr>
      </a:pPr>
      <a:endParaRPr lang="fr-FR"/>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66339</xdr:rowOff>
    </xdr:from>
    <xdr:to>
      <xdr:col>0</xdr:col>
      <xdr:colOff>995059</xdr:colOff>
      <xdr:row>0</xdr:row>
      <xdr:rowOff>352876</xdr:rowOff>
    </xdr:to>
    <xdr:pic>
      <xdr:nvPicPr>
        <xdr:cNvPr id="4" name="Image 3"/>
        <xdr:cNvPicPr>
          <a:picLocks noChangeAspect="1"/>
        </xdr:cNvPicPr>
      </xdr:nvPicPr>
      <xdr:blipFill>
        <a:blip xmlns:r="http://schemas.openxmlformats.org/officeDocument/2006/relationships" r:embed="rId1"/>
        <a:stretch>
          <a:fillRect/>
        </a:stretch>
      </xdr:blipFill>
      <xdr:spPr>
        <a:xfrm>
          <a:off x="0" y="66339"/>
          <a:ext cx="995059" cy="2865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25</xdr:row>
      <xdr:rowOff>97734</xdr:rowOff>
    </xdr:from>
    <xdr:to>
      <xdr:col>6</xdr:col>
      <xdr:colOff>746760</xdr:colOff>
      <xdr:row>45</xdr:row>
      <xdr:rowOff>68580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60960</xdr:rowOff>
    </xdr:from>
    <xdr:to>
      <xdr:col>0</xdr:col>
      <xdr:colOff>995059</xdr:colOff>
      <xdr:row>0</xdr:row>
      <xdr:rowOff>347497</xdr:rowOff>
    </xdr:to>
    <xdr:pic>
      <xdr:nvPicPr>
        <xdr:cNvPr id="4" name="Image 3"/>
        <xdr:cNvPicPr>
          <a:picLocks noChangeAspect="1"/>
        </xdr:cNvPicPr>
      </xdr:nvPicPr>
      <xdr:blipFill>
        <a:blip xmlns:r="http://schemas.openxmlformats.org/officeDocument/2006/relationships" r:embed="rId2"/>
        <a:stretch>
          <a:fillRect/>
        </a:stretch>
      </xdr:blipFill>
      <xdr:spPr>
        <a:xfrm>
          <a:off x="0" y="60960"/>
          <a:ext cx="995059" cy="2865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1255776</xdr:colOff>
      <xdr:row>10</xdr:row>
      <xdr:rowOff>30480</xdr:rowOff>
    </xdr:from>
    <xdr:to>
      <xdr:col>11</xdr:col>
      <xdr:colOff>780288</xdr:colOff>
      <xdr:row>21</xdr:row>
      <xdr:rowOff>841248</xdr:rowOff>
    </xdr:to>
    <xdr:grpSp>
      <xdr:nvGrpSpPr>
        <xdr:cNvPr id="9" name="Groupe 8"/>
        <xdr:cNvGrpSpPr/>
      </xdr:nvGrpSpPr>
      <xdr:grpSpPr>
        <a:xfrm>
          <a:off x="7138416" y="1859280"/>
          <a:ext cx="2316480" cy="2700528"/>
          <a:chOff x="6876288" y="1176528"/>
          <a:chExt cx="1834896" cy="2292096"/>
        </a:xfrm>
      </xdr:grpSpPr>
      <xdr:sp macro="" textlink="">
        <xdr:nvSpPr>
          <xdr:cNvPr id="3" name="Rectangle 2"/>
          <xdr:cNvSpPr/>
        </xdr:nvSpPr>
        <xdr:spPr>
          <a:xfrm>
            <a:off x="6876288" y="1176528"/>
            <a:ext cx="1834896" cy="2292096"/>
          </a:xfrm>
          <a:prstGeom prst="rect">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CH" sz="2800">
                <a:solidFill>
                  <a:srgbClr val="0070C0"/>
                </a:solidFill>
              </a:rPr>
              <a:t>ℹ</a:t>
            </a:r>
          </a:p>
          <a:p>
            <a:pPr algn="ctr"/>
            <a:r>
              <a:rPr lang="fr-CH" sz="1400" u="sng">
                <a:solidFill>
                  <a:srgbClr val="0070C0"/>
                </a:solidFill>
              </a:rPr>
              <a:t>AJOUT D'ELEMENTS</a:t>
            </a:r>
          </a:p>
          <a:p>
            <a:pPr algn="ctr"/>
            <a:r>
              <a:rPr lang="fr-CH"/>
              <a:t/>
            </a:r>
            <a:br>
              <a:rPr lang="fr-CH"/>
            </a:br>
            <a:r>
              <a:rPr lang="fr-CH" sz="1100">
                <a:solidFill>
                  <a:srgbClr val="0070C0"/>
                </a:solidFill>
              </a:rPr>
              <a:t>Pour ajouter de nouveaux éléments, faites glisser le coin inférieur droit du tableau vers le bas pour créer des lignes supplémentaires.</a:t>
            </a:r>
          </a:p>
        </xdr:txBody>
      </xdr:sp>
      <xdr:pic>
        <xdr:nvPicPr>
          <xdr:cNvPr id="2" name="Image 1"/>
          <xdr:cNvPicPr>
            <a:picLocks noChangeAspect="1"/>
          </xdr:cNvPicPr>
        </xdr:nvPicPr>
        <xdr:blipFill rotWithShape="1">
          <a:blip xmlns:r="http://schemas.openxmlformats.org/officeDocument/2006/relationships" r:embed="rId1"/>
          <a:srcRect l="4420"/>
          <a:stretch/>
        </xdr:blipFill>
        <xdr:spPr>
          <a:xfrm>
            <a:off x="7164512" y="2942639"/>
            <a:ext cx="1286187" cy="380081"/>
          </a:xfrm>
          <a:prstGeom prst="rect">
            <a:avLst/>
          </a:prstGeom>
          <a:ln w="19050">
            <a:solidFill>
              <a:schemeClr val="tx1"/>
            </a:solidFill>
          </a:ln>
          <a:effectLst>
            <a:outerShdw blurRad="292100" dist="139700" dir="2700000" algn="tl" rotWithShape="0">
              <a:srgbClr val="333333">
                <a:alpha val="65000"/>
              </a:srgbClr>
            </a:outerShdw>
          </a:effectLst>
        </xdr:spPr>
      </xdr:pic>
      <xdr:cxnSp macro="">
        <xdr:nvCxnSpPr>
          <xdr:cNvPr id="5" name="Connecteur droit avec flèche 4"/>
          <xdr:cNvCxnSpPr/>
        </xdr:nvCxnSpPr>
        <xdr:spPr>
          <a:xfrm>
            <a:off x="7876032" y="2763661"/>
            <a:ext cx="396240" cy="42672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109903</xdr:colOff>
      <xdr:row>5</xdr:row>
      <xdr:rowOff>146801</xdr:rowOff>
    </xdr:from>
    <xdr:to>
      <xdr:col>6</xdr:col>
      <xdr:colOff>2068636</xdr:colOff>
      <xdr:row>9</xdr:row>
      <xdr:rowOff>14835</xdr:rowOff>
    </xdr:to>
    <xdr:pic>
      <xdr:nvPicPr>
        <xdr:cNvPr id="2" name="Image 1" descr="MB toolbox.jpg"/>
        <xdr:cNvPicPr>
          <a:picLocks noChangeAspect="1"/>
        </xdr:cNvPicPr>
      </xdr:nvPicPr>
      <xdr:blipFill>
        <a:blip xmlns:r="http://schemas.openxmlformats.org/officeDocument/2006/relationships" r:embed="rId1" cstate="print"/>
        <a:stretch>
          <a:fillRect/>
        </a:stretch>
      </xdr:blipFill>
      <xdr:spPr>
        <a:xfrm>
          <a:off x="1435783" y="977381"/>
          <a:ext cx="3848493" cy="683374"/>
        </a:xfrm>
        <a:prstGeom prst="rect">
          <a:avLst/>
        </a:prstGeom>
      </xdr:spPr>
    </xdr:pic>
    <xdr:clientData/>
  </xdr:twoCellAnchor>
  <xdr:twoCellAnchor editAs="oneCell">
    <xdr:from>
      <xdr:col>4</xdr:col>
      <xdr:colOff>83665</xdr:colOff>
      <xdr:row>21</xdr:row>
      <xdr:rowOff>8207</xdr:rowOff>
    </xdr:from>
    <xdr:to>
      <xdr:col>4</xdr:col>
      <xdr:colOff>270982</xdr:colOff>
      <xdr:row>21</xdr:row>
      <xdr:rowOff>189539</xdr:rowOff>
    </xdr:to>
    <xdr:pic>
      <xdr:nvPicPr>
        <xdr:cNvPr id="3" name="Image 2" descr="Icone.png"/>
        <xdr:cNvPicPr>
          <a:picLocks noChangeAspect="1"/>
        </xdr:cNvPicPr>
      </xdr:nvPicPr>
      <xdr:blipFill>
        <a:blip xmlns:r="http://schemas.openxmlformats.org/officeDocument/2006/relationships" r:embed="rId2" cstate="print"/>
        <a:srcRect l="61004" t="57473" r="13888" b="18400"/>
        <a:stretch>
          <a:fillRect/>
        </a:stretch>
      </xdr:blipFill>
      <xdr:spPr>
        <a:xfrm>
          <a:off x="1592425" y="4031567"/>
          <a:ext cx="187317" cy="181332"/>
        </a:xfrm>
        <a:prstGeom prst="rect">
          <a:avLst/>
        </a:prstGeom>
      </xdr:spPr>
    </xdr:pic>
    <xdr:clientData/>
  </xdr:twoCellAnchor>
  <xdr:twoCellAnchor editAs="oneCell">
    <xdr:from>
      <xdr:col>4</xdr:col>
      <xdr:colOff>98965</xdr:colOff>
      <xdr:row>19</xdr:row>
      <xdr:rowOff>14199</xdr:rowOff>
    </xdr:from>
    <xdr:to>
      <xdr:col>4</xdr:col>
      <xdr:colOff>254485</xdr:colOff>
      <xdr:row>19</xdr:row>
      <xdr:rowOff>194199</xdr:rowOff>
    </xdr:to>
    <xdr:pic>
      <xdr:nvPicPr>
        <xdr:cNvPr id="4" name="Image 3" descr="Icone.png"/>
        <xdr:cNvPicPr>
          <a:picLocks noChangeAspect="1"/>
        </xdr:cNvPicPr>
      </xdr:nvPicPr>
      <xdr:blipFill>
        <a:blip xmlns:r="http://schemas.openxmlformats.org/officeDocument/2006/relationships" r:embed="rId3" cstate="print"/>
        <a:srcRect l="14751" t="57512" r="64064" b="17968"/>
        <a:stretch>
          <a:fillRect/>
        </a:stretch>
      </xdr:blipFill>
      <xdr:spPr>
        <a:xfrm>
          <a:off x="1607725" y="3641319"/>
          <a:ext cx="155520" cy="180000"/>
        </a:xfrm>
        <a:prstGeom prst="rect">
          <a:avLst/>
        </a:prstGeom>
      </xdr:spPr>
    </xdr:pic>
    <xdr:clientData/>
  </xdr:twoCellAnchor>
  <xdr:twoCellAnchor editAs="oneCell">
    <xdr:from>
      <xdr:col>4</xdr:col>
      <xdr:colOff>61777</xdr:colOff>
      <xdr:row>17</xdr:row>
      <xdr:rowOff>8660</xdr:rowOff>
    </xdr:from>
    <xdr:to>
      <xdr:col>4</xdr:col>
      <xdr:colOff>298534</xdr:colOff>
      <xdr:row>17</xdr:row>
      <xdr:rowOff>188660</xdr:rowOff>
    </xdr:to>
    <xdr:pic>
      <xdr:nvPicPr>
        <xdr:cNvPr id="5" name="Image 4" descr="Icone.png"/>
        <xdr:cNvPicPr>
          <a:picLocks noChangeAspect="1"/>
        </xdr:cNvPicPr>
      </xdr:nvPicPr>
      <xdr:blipFill>
        <a:blip xmlns:r="http://schemas.openxmlformats.org/officeDocument/2006/relationships" r:embed="rId4" cstate="print"/>
        <a:srcRect l="59513" t="11455" r="11848" b="66772"/>
        <a:stretch>
          <a:fillRect/>
        </a:stretch>
      </xdr:blipFill>
      <xdr:spPr>
        <a:xfrm>
          <a:off x="1570537" y="3239540"/>
          <a:ext cx="236757" cy="180000"/>
        </a:xfrm>
        <a:prstGeom prst="rect">
          <a:avLst/>
        </a:prstGeom>
      </xdr:spPr>
    </xdr:pic>
    <xdr:clientData/>
  </xdr:twoCellAnchor>
  <xdr:twoCellAnchor editAs="oneCell">
    <xdr:from>
      <xdr:col>4</xdr:col>
      <xdr:colOff>48073</xdr:colOff>
      <xdr:row>14</xdr:row>
      <xdr:rowOff>165936</xdr:rowOff>
    </xdr:from>
    <xdr:to>
      <xdr:col>4</xdr:col>
      <xdr:colOff>316443</xdr:colOff>
      <xdr:row>16</xdr:row>
      <xdr:rowOff>42629</xdr:rowOff>
    </xdr:to>
    <xdr:pic>
      <xdr:nvPicPr>
        <xdr:cNvPr id="6" name="Image 5" descr="Icone.png"/>
        <xdr:cNvPicPr>
          <a:picLocks noChangeAspect="1"/>
        </xdr:cNvPicPr>
      </xdr:nvPicPr>
      <xdr:blipFill>
        <a:blip xmlns:r="http://schemas.openxmlformats.org/officeDocument/2006/relationships" r:embed="rId5" cstate="print"/>
        <a:srcRect l="12083" t="7964" r="61436" b="65163"/>
        <a:stretch>
          <a:fillRect/>
        </a:stretch>
      </xdr:blipFill>
      <xdr:spPr>
        <a:xfrm>
          <a:off x="1556833" y="2802456"/>
          <a:ext cx="268370" cy="272933"/>
        </a:xfrm>
        <a:prstGeom prst="rect">
          <a:avLst/>
        </a:prstGeom>
      </xdr:spPr>
    </xdr:pic>
    <xdr:clientData/>
  </xdr:twoCellAnchor>
  <xdr:twoCellAnchor>
    <xdr:from>
      <xdr:col>1</xdr:col>
      <xdr:colOff>0</xdr:colOff>
      <xdr:row>1</xdr:row>
      <xdr:rowOff>0</xdr:rowOff>
    </xdr:from>
    <xdr:to>
      <xdr:col>15</xdr:col>
      <xdr:colOff>6569</xdr:colOff>
      <xdr:row>27</xdr:row>
      <xdr:rowOff>6569</xdr:rowOff>
    </xdr:to>
    <xdr:grpSp>
      <xdr:nvGrpSpPr>
        <xdr:cNvPr id="7" name="Groupe 6"/>
        <xdr:cNvGrpSpPr/>
      </xdr:nvGrpSpPr>
      <xdr:grpSpPr>
        <a:xfrm>
          <a:off x="182880" y="182880"/>
          <a:ext cx="13364429" cy="5058629"/>
          <a:chOff x="0" y="0"/>
          <a:chExt cx="8874672" cy="5169776"/>
        </a:xfrm>
      </xdr:grpSpPr>
      <xdr:pic>
        <xdr:nvPicPr>
          <xdr:cNvPr id="8" name="Image 7" descr="Fond.jpg"/>
          <xdr:cNvPicPr>
            <a:picLocks noChangeAspect="1"/>
          </xdr:cNvPicPr>
        </xdr:nvPicPr>
        <xdr:blipFill>
          <a:blip xmlns:r="http://schemas.openxmlformats.org/officeDocument/2006/relationships" r:embed="rId6" cstate="print"/>
          <a:srcRect r="92598"/>
          <a:stretch>
            <a:fillRect/>
          </a:stretch>
        </xdr:blipFill>
        <xdr:spPr>
          <a:xfrm>
            <a:off x="0" y="0"/>
            <a:ext cx="656897" cy="5169776"/>
          </a:xfrm>
          <a:prstGeom prst="rect">
            <a:avLst/>
          </a:prstGeom>
        </xdr:spPr>
      </xdr:pic>
      <xdr:pic>
        <xdr:nvPicPr>
          <xdr:cNvPr id="9" name="Image 8" descr="Fond.jpg"/>
          <xdr:cNvPicPr>
            <a:picLocks noChangeAspect="1"/>
          </xdr:cNvPicPr>
        </xdr:nvPicPr>
        <xdr:blipFill>
          <a:blip xmlns:r="http://schemas.openxmlformats.org/officeDocument/2006/relationships" r:embed="rId6" cstate="print"/>
          <a:srcRect l="92599"/>
          <a:stretch>
            <a:fillRect/>
          </a:stretch>
        </xdr:blipFill>
        <xdr:spPr>
          <a:xfrm>
            <a:off x="8217776" y="0"/>
            <a:ext cx="656896" cy="5169776"/>
          </a:xfrm>
          <a:prstGeom prst="rect">
            <a:avLst/>
          </a:prstGeom>
        </xdr:spPr>
      </xdr:pic>
      <xdr:pic>
        <xdr:nvPicPr>
          <xdr:cNvPr id="10" name="Image 9" descr="Fond.jpg"/>
          <xdr:cNvPicPr>
            <a:picLocks noChangeAspect="1"/>
          </xdr:cNvPicPr>
        </xdr:nvPicPr>
        <xdr:blipFill>
          <a:blip xmlns:r="http://schemas.openxmlformats.org/officeDocument/2006/relationships" r:embed="rId6" cstate="print"/>
          <a:srcRect t="87675"/>
          <a:stretch>
            <a:fillRect/>
          </a:stretch>
        </xdr:blipFill>
        <xdr:spPr>
          <a:xfrm>
            <a:off x="0" y="4532586"/>
            <a:ext cx="8874672" cy="637190"/>
          </a:xfrm>
          <a:prstGeom prst="rect">
            <a:avLst/>
          </a:prstGeom>
        </xdr:spPr>
      </xdr:pic>
      <xdr:pic>
        <xdr:nvPicPr>
          <xdr:cNvPr id="11" name="Image 10" descr="Fond.jpg"/>
          <xdr:cNvPicPr>
            <a:picLocks noChangeAspect="1"/>
          </xdr:cNvPicPr>
        </xdr:nvPicPr>
        <xdr:blipFill>
          <a:blip xmlns:r="http://schemas.openxmlformats.org/officeDocument/2006/relationships" r:embed="rId6" cstate="print"/>
          <a:srcRect b="88946"/>
          <a:stretch>
            <a:fillRect/>
          </a:stretch>
        </xdr:blipFill>
        <xdr:spPr>
          <a:xfrm>
            <a:off x="0" y="0"/>
            <a:ext cx="8874672" cy="571500"/>
          </a:xfrm>
          <a:prstGeom prst="rect">
            <a:avLst/>
          </a:prstGeom>
        </xdr:spPr>
      </xdr:pic>
    </xdr:grpSp>
    <xdr:clientData/>
  </xdr:twoCellAnchor>
  <xdr:twoCellAnchor editAs="oneCell">
    <xdr:from>
      <xdr:col>6</xdr:col>
      <xdr:colOff>1729740</xdr:colOff>
      <xdr:row>11</xdr:row>
      <xdr:rowOff>121148</xdr:rowOff>
    </xdr:from>
    <xdr:to>
      <xdr:col>6</xdr:col>
      <xdr:colOff>2865290</xdr:colOff>
      <xdr:row>17</xdr:row>
      <xdr:rowOff>45885</xdr:rowOff>
    </xdr:to>
    <xdr:pic>
      <xdr:nvPicPr>
        <xdr:cNvPr id="12" name="Image 11"/>
        <xdr:cNvPicPr>
          <a:picLocks noChangeAspect="1"/>
        </xdr:cNvPicPr>
      </xdr:nvPicPr>
      <xdr:blipFill>
        <a:blip xmlns:r="http://schemas.openxmlformats.org/officeDocument/2006/relationships" r:embed="rId7"/>
        <a:stretch>
          <a:fillRect/>
        </a:stretch>
      </xdr:blipFill>
      <xdr:spPr>
        <a:xfrm>
          <a:off x="4945380" y="2163308"/>
          <a:ext cx="1135550" cy="1113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20Drive/Drive%20-%20MB%20toolbox/LISTE%20NUMEROTATION%20PROJE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s_indus"/>
      <sheetName val="LISTE PROJETS"/>
      <sheetName val="PARAMETRES"/>
    </sheetNames>
    <sheetDataSet>
      <sheetData sheetId="0"/>
      <sheetData sheetId="1"/>
      <sheetData sheetId="2">
        <row r="2">
          <cell r="A2" t="str">
            <v>-</v>
          </cell>
          <cell r="C2" t="str">
            <v>-</v>
          </cell>
        </row>
        <row r="3">
          <cell r="A3" t="str">
            <v>INTERNE</v>
          </cell>
          <cell r="C3" t="str">
            <v>INTERNE</v>
          </cell>
        </row>
        <row r="4">
          <cell r="A4" t="str">
            <v>SUIVI JOURNALIER</v>
          </cell>
          <cell r="C4" t="str">
            <v>GRATUIT</v>
          </cell>
        </row>
        <row r="5">
          <cell r="A5" t="str">
            <v>CAPEX</v>
          </cell>
          <cell r="C5" t="str">
            <v>PREMIUM</v>
          </cell>
        </row>
        <row r="6">
          <cell r="A6" t="str">
            <v>GESTION DE PROJETS</v>
          </cell>
        </row>
        <row r="7">
          <cell r="A7" t="str">
            <v>TAUX DE RENDEMENT SYNTETIQUE (TRS)</v>
          </cell>
        </row>
        <row r="8">
          <cell r="A8" t="str">
            <v>5S</v>
          </cell>
        </row>
      </sheetData>
    </sheetDataSet>
  </externalBook>
</externalLink>
</file>

<file path=xl/tables/table1.xml><?xml version="1.0" encoding="utf-8"?>
<table xmlns="http://schemas.openxmlformats.org/spreadsheetml/2006/main" id="1" name="Inventaire" displayName="Inventaire" ref="A8:O108" totalsRowShown="0" headerRowDxfId="16" dataDxfId="0">
  <autoFilter ref="A8:O108"/>
  <tableColumns count="15">
    <tableColumn id="1" name="Référence" dataDxfId="15"/>
    <tableColumn id="2" name="Désignation" dataDxfId="14"/>
    <tableColumn id="3" name="Catégorie" dataDxfId="13"/>
    <tableColumn id="4" name="Marque" dataDxfId="12"/>
    <tableColumn id="5" name="N° série" dataDxfId="11"/>
    <tableColumn id="6" name="Emplacement" dataDxfId="10"/>
    <tableColumn id="15" name="Prix unitaire" dataDxfId="9"/>
    <tableColumn id="7" name="Quantité" dataDxfId="8"/>
    <tableColumn id="8" name="État" dataDxfId="7"/>
    <tableColumn id="9" name="Statut" dataDxfId="6"/>
    <tableColumn id="10" name="Date achat" dataDxfId="5"/>
    <tableColumn id="14" name="Fournisseur" dataDxfId="4"/>
    <tableColumn id="11" name="Valeur" dataDxfId="3">
      <calculatedColumnFormula>IFERROR(IF(Inventaire[Prix unitaire]*Inventaire[Quantité]=0,"",Inventaire[Prix unitaire]*Inventaire[Quantité]),"")</calculatedColumnFormula>
    </tableColumn>
    <tableColumn id="12" name="Garantie jusqu'au" dataDxfId="2"/>
    <tableColumn id="13" name="Commentaires" dataDxfId="1"/>
  </tableColumns>
  <tableStyleInfo name="TableStyleMedium9" showFirstColumn="0" showLastColumn="0" showRowStripes="1" showColumnStripes="0"/>
</table>
</file>

<file path=xl/tables/table2.xml><?xml version="1.0" encoding="utf-8"?>
<table xmlns="http://schemas.openxmlformats.org/spreadsheetml/2006/main" id="3" name="tblCategories" displayName="tblCategories" ref="A1:A6" totalsRowShown="0" headerRowDxfId="29" dataDxfId="28">
  <autoFilter ref="A1:A6"/>
  <tableColumns count="1">
    <tableColumn id="1" name="Catégories" dataDxfId="27"/>
  </tableColumns>
  <tableStyleInfo name="TableStyleMedium9" showFirstColumn="0" showLastColumn="0" showRowStripes="1" showColumnStripes="0"/>
</table>
</file>

<file path=xl/tables/table3.xml><?xml version="1.0" encoding="utf-8"?>
<table xmlns="http://schemas.openxmlformats.org/spreadsheetml/2006/main" id="4" name="tblEmplacements" displayName="tblEmplacements" ref="C1:C6" totalsRowShown="0" headerRowDxfId="38" dataDxfId="37">
  <autoFilter ref="C1:C6"/>
  <tableColumns count="1">
    <tableColumn id="1" name="Emplacements" dataDxfId="36"/>
  </tableColumns>
  <tableStyleInfo name="TableStyleMedium9" showFirstColumn="0" showLastColumn="0" showRowStripes="1" showColumnStripes="0"/>
</table>
</file>

<file path=xl/tables/table4.xml><?xml version="1.0" encoding="utf-8"?>
<table xmlns="http://schemas.openxmlformats.org/spreadsheetml/2006/main" id="5" name="tblEtats" displayName="tblEtats" ref="E1:E6" totalsRowShown="0" headerRowDxfId="35" dataDxfId="34">
  <autoFilter ref="E1:E6"/>
  <tableColumns count="1">
    <tableColumn id="1" name="États" dataDxfId="33"/>
  </tableColumns>
  <tableStyleInfo name="TableStyleMedium9" showFirstColumn="0" showLastColumn="0" showRowStripes="1" showColumnStripes="0"/>
</table>
</file>

<file path=xl/tables/table5.xml><?xml version="1.0" encoding="utf-8"?>
<table xmlns="http://schemas.openxmlformats.org/spreadsheetml/2006/main" id="6" name="tblStatuts" displayName="tblStatuts" ref="G1:G10" totalsRowShown="0" headerRowDxfId="32" dataDxfId="31">
  <autoFilter ref="G1:G10"/>
  <tableColumns count="1">
    <tableColumn id="1" name="Statuts" dataDxfId="30"/>
  </tableColumns>
  <tableStyleInfo name="TableStyleMedium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info@mbtoolbox.ch" TargetMode="External"/><Relationship Id="rId1" Type="http://schemas.openxmlformats.org/officeDocument/2006/relationships/hyperlink" Target="https://www.mbtoolbox.ch/" TargetMode="External"/><Relationship Id="rId5" Type="http://schemas.openxmlformats.org/officeDocument/2006/relationships/vmlDrawing" Target="../drawings/vmlDrawing1.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6"/>
  <sheetViews>
    <sheetView showGridLines="0" tabSelected="1" zoomScale="85" zoomScaleNormal="85" workbookViewId="0">
      <selection activeCell="K8" sqref="K8"/>
    </sheetView>
  </sheetViews>
  <sheetFormatPr baseColWidth="10" defaultRowHeight="14.4" x14ac:dyDescent="0.3"/>
  <cols>
    <col min="1" max="1" width="19.6640625" style="71" customWidth="1"/>
    <col min="2" max="2" width="19.109375" style="71" customWidth="1"/>
    <col min="3" max="3" width="15" style="71" customWidth="1"/>
    <col min="4" max="4" width="23.109375" style="71" customWidth="1"/>
    <col min="5" max="5" width="10.88671875" style="71" customWidth="1"/>
    <col min="6" max="6" width="19.6640625" style="71" customWidth="1"/>
    <col min="7" max="7" width="14.77734375" style="71" customWidth="1"/>
    <col min="8" max="8" width="11.5546875" style="71"/>
    <col min="9" max="9" width="10.21875" style="71" customWidth="1"/>
    <col min="10" max="10" width="10" style="71" customWidth="1"/>
    <col min="11" max="11" width="12.88671875" style="71" bestFit="1" customWidth="1"/>
    <col min="12" max="12" width="13" style="71" customWidth="1"/>
    <col min="13" max="13" width="15" style="71" customWidth="1"/>
    <col min="14" max="14" width="19.44140625" style="71" bestFit="1" customWidth="1"/>
    <col min="15" max="15" width="16.33203125" style="71" bestFit="1" customWidth="1"/>
    <col min="16" max="16384" width="11.5546875" style="71"/>
  </cols>
  <sheetData>
    <row r="1" spans="1:16" s="24" customFormat="1" ht="31.2" x14ac:dyDescent="0.3">
      <c r="A1" s="82" t="s">
        <v>33</v>
      </c>
      <c r="B1" s="82"/>
      <c r="C1" s="82"/>
      <c r="D1" s="82"/>
      <c r="E1" s="82"/>
      <c r="F1" s="82"/>
      <c r="G1" s="82"/>
      <c r="H1" s="82"/>
      <c r="I1" s="82"/>
      <c r="J1" s="82"/>
      <c r="K1" s="82"/>
      <c r="L1" s="82"/>
      <c r="M1" s="82"/>
      <c r="N1" s="82"/>
      <c r="P1" s="23"/>
    </row>
    <row r="2" spans="1:16" s="100" customFormat="1" ht="18" x14ac:dyDescent="0.35">
      <c r="A2" s="81" t="s">
        <v>43</v>
      </c>
      <c r="B2" s="73" t="s">
        <v>72</v>
      </c>
      <c r="C2" s="81" t="s">
        <v>56</v>
      </c>
      <c r="D2" s="83" t="s">
        <v>71</v>
      </c>
      <c r="E2" s="83"/>
      <c r="F2" s="80" t="s">
        <v>57</v>
      </c>
      <c r="G2" s="84" t="s">
        <v>71</v>
      </c>
      <c r="H2" s="84"/>
      <c r="I2" s="84"/>
      <c r="J2" s="84"/>
      <c r="K2" s="85" t="s">
        <v>32</v>
      </c>
      <c r="L2" s="85"/>
      <c r="M2" s="84" t="s">
        <v>72</v>
      </c>
      <c r="N2" s="84"/>
      <c r="O2" s="84"/>
      <c r="P2" s="99"/>
    </row>
    <row r="3" spans="1:16" s="24" customFormat="1" x14ac:dyDescent="0.3">
      <c r="A3" s="25"/>
      <c r="B3" s="25"/>
      <c r="C3" s="25"/>
      <c r="D3" s="25"/>
      <c r="E3" s="25"/>
      <c r="F3" s="25"/>
      <c r="G3" s="25"/>
      <c r="H3" s="25"/>
      <c r="I3" s="25"/>
      <c r="J3" s="25"/>
      <c r="P3" s="23"/>
    </row>
    <row r="4" spans="1:16" s="24" customFormat="1" ht="14.4" customHeight="1" x14ac:dyDescent="0.3">
      <c r="A4" s="26"/>
      <c r="B4" s="27"/>
      <c r="C4" s="27"/>
      <c r="D4" s="27"/>
      <c r="E4" s="27"/>
      <c r="F4" s="27"/>
      <c r="G4" s="27"/>
      <c r="H4" s="27"/>
      <c r="I4" s="27"/>
      <c r="J4" s="27"/>
      <c r="K4" s="28"/>
      <c r="L4" s="28"/>
      <c r="M4" s="28"/>
      <c r="N4" s="28"/>
      <c r="O4" s="29"/>
      <c r="P4" s="23"/>
    </row>
    <row r="5" spans="1:16" s="25" customFormat="1" ht="28.8" customHeight="1" x14ac:dyDescent="0.3">
      <c r="A5" s="30"/>
      <c r="B5" s="86" t="s">
        <v>70</v>
      </c>
      <c r="C5" s="87"/>
      <c r="D5" s="98">
        <f>SUM(Inventaire[Valeur])</f>
        <v>0</v>
      </c>
      <c r="E5" s="97" t="str">
        <f>PARAMETRES!L2</f>
        <v>CHF</v>
      </c>
      <c r="F5" s="31"/>
      <c r="G5" s="32" t="s">
        <v>64</v>
      </c>
      <c r="H5" s="69" t="str">
        <f>PARAMETRES!L2</f>
        <v>CHF</v>
      </c>
      <c r="I5" s="31"/>
      <c r="J5" s="31"/>
      <c r="K5" s="86" t="s">
        <v>69</v>
      </c>
      <c r="L5" s="87"/>
      <c r="M5" s="87"/>
      <c r="N5" s="33">
        <f>SUM(Inventaire[Quantité])</f>
        <v>0</v>
      </c>
      <c r="O5" s="34"/>
    </row>
    <row r="6" spans="1:16" s="25" customFormat="1" x14ac:dyDescent="0.3">
      <c r="A6" s="35"/>
      <c r="B6" s="36"/>
      <c r="C6" s="36"/>
      <c r="D6" s="36"/>
      <c r="E6" s="36"/>
      <c r="F6" s="36"/>
      <c r="G6" s="36"/>
      <c r="H6" s="36"/>
      <c r="I6" s="36"/>
      <c r="J6" s="36"/>
      <c r="K6" s="36"/>
      <c r="L6" s="36"/>
      <c r="M6" s="36"/>
      <c r="N6" s="36"/>
      <c r="O6" s="37"/>
    </row>
    <row r="7" spans="1:16" s="24" customFormat="1" x14ac:dyDescent="0.3"/>
    <row r="8" spans="1:16" s="103" customFormat="1" ht="29.4" customHeight="1" x14ac:dyDescent="0.3">
      <c r="A8" s="101" t="s">
        <v>14</v>
      </c>
      <c r="B8" s="101" t="s">
        <v>15</v>
      </c>
      <c r="C8" s="101" t="s">
        <v>16</v>
      </c>
      <c r="D8" s="101" t="s">
        <v>17</v>
      </c>
      <c r="E8" s="101" t="s">
        <v>18</v>
      </c>
      <c r="F8" s="101" t="s">
        <v>19</v>
      </c>
      <c r="G8" s="102" t="s">
        <v>61</v>
      </c>
      <c r="H8" s="101" t="s">
        <v>20</v>
      </c>
      <c r="I8" s="101" t="s">
        <v>21</v>
      </c>
      <c r="J8" s="101" t="s">
        <v>47</v>
      </c>
      <c r="K8" s="101" t="s">
        <v>22</v>
      </c>
      <c r="L8" s="101" t="s">
        <v>23</v>
      </c>
      <c r="M8" s="101" t="s">
        <v>65</v>
      </c>
      <c r="N8" s="101" t="s">
        <v>24</v>
      </c>
      <c r="O8" s="101" t="s">
        <v>25</v>
      </c>
    </row>
    <row r="9" spans="1:16" s="75" customFormat="1" x14ac:dyDescent="0.3">
      <c r="A9" s="74"/>
      <c r="G9" s="76"/>
      <c r="H9" s="77"/>
      <c r="K9" s="78"/>
      <c r="M9" s="76" t="str">
        <f>IFERROR(IF(Inventaire[Prix unitaire]*Inventaire[Quantité]=0,"",Inventaire[Prix unitaire]*Inventaire[Quantité]),"")</f>
        <v/>
      </c>
      <c r="N9" s="78"/>
    </row>
    <row r="10" spans="1:16" s="75" customFormat="1" x14ac:dyDescent="0.3">
      <c r="A10" s="72"/>
      <c r="G10" s="76"/>
      <c r="H10" s="77"/>
      <c r="K10" s="78"/>
      <c r="M10" s="76" t="str">
        <f>IFERROR(IF(Inventaire[Prix unitaire]*Inventaire[Quantité]=0,"",Inventaire[Prix unitaire]*Inventaire[Quantité]),"")</f>
        <v/>
      </c>
      <c r="N10" s="78"/>
    </row>
    <row r="11" spans="1:16" x14ac:dyDescent="0.3">
      <c r="A11" s="72"/>
      <c r="B11" s="75"/>
      <c r="C11" s="75"/>
      <c r="D11" s="75"/>
      <c r="E11" s="75"/>
      <c r="F11" s="75"/>
      <c r="G11" s="76"/>
      <c r="H11" s="77"/>
      <c r="I11" s="75"/>
      <c r="J11" s="75"/>
      <c r="K11" s="77"/>
      <c r="L11" s="75"/>
      <c r="M11" s="76" t="str">
        <f>IFERROR(IF(Inventaire[Prix unitaire]*Inventaire[Quantité]=0,"",Inventaire[Prix unitaire]*Inventaire[Quantité]),"")</f>
        <v/>
      </c>
      <c r="N11" s="78"/>
      <c r="O11" s="75"/>
    </row>
    <row r="12" spans="1:16" x14ac:dyDescent="0.3">
      <c r="A12" s="72"/>
      <c r="B12" s="75"/>
      <c r="C12" s="75"/>
      <c r="D12" s="75"/>
      <c r="E12" s="75"/>
      <c r="F12" s="75"/>
      <c r="G12" s="76"/>
      <c r="H12" s="77"/>
      <c r="I12" s="75"/>
      <c r="J12" s="75"/>
      <c r="K12" s="77"/>
      <c r="L12" s="75"/>
      <c r="M12" s="76" t="str">
        <f>IFERROR(IF(Inventaire[Prix unitaire]*Inventaire[Quantité]=0,"",Inventaire[Prix unitaire]*Inventaire[Quantité]),"")</f>
        <v/>
      </c>
      <c r="N12" s="78"/>
      <c r="O12" s="75"/>
    </row>
    <row r="13" spans="1:16" x14ac:dyDescent="0.3">
      <c r="A13" s="72"/>
      <c r="B13" s="75"/>
      <c r="C13" s="75"/>
      <c r="D13" s="75"/>
      <c r="E13" s="75"/>
      <c r="F13" s="75"/>
      <c r="G13" s="76"/>
      <c r="H13" s="77"/>
      <c r="I13" s="75"/>
      <c r="J13" s="75"/>
      <c r="K13" s="77"/>
      <c r="L13" s="75"/>
      <c r="M13" s="76" t="str">
        <f>IFERROR(IF(Inventaire[Prix unitaire]*Inventaire[Quantité]=0,"",Inventaire[Prix unitaire]*Inventaire[Quantité]),"")</f>
        <v/>
      </c>
      <c r="N13" s="78"/>
      <c r="O13" s="75"/>
    </row>
    <row r="14" spans="1:16" x14ac:dyDescent="0.3">
      <c r="A14" s="72"/>
      <c r="B14" s="75"/>
      <c r="C14" s="75"/>
      <c r="D14" s="75"/>
      <c r="E14" s="75"/>
      <c r="F14" s="75"/>
      <c r="G14" s="76"/>
      <c r="H14" s="77"/>
      <c r="I14" s="75"/>
      <c r="J14" s="75"/>
      <c r="K14" s="77"/>
      <c r="L14" s="75"/>
      <c r="M14" s="76" t="str">
        <f>IFERROR(IF(Inventaire[Prix unitaire]*Inventaire[Quantité]=0,"",Inventaire[Prix unitaire]*Inventaire[Quantité]),"")</f>
        <v/>
      </c>
      <c r="N14" s="78"/>
      <c r="O14" s="75"/>
    </row>
    <row r="15" spans="1:16" x14ac:dyDescent="0.3">
      <c r="A15" s="72"/>
      <c r="B15" s="75"/>
      <c r="C15" s="75"/>
      <c r="D15" s="75"/>
      <c r="E15" s="75"/>
      <c r="F15" s="75"/>
      <c r="G15" s="76"/>
      <c r="H15" s="77"/>
      <c r="I15" s="75"/>
      <c r="J15" s="75"/>
      <c r="K15" s="77"/>
      <c r="L15" s="75"/>
      <c r="M15" s="76" t="str">
        <f>IFERROR(IF(Inventaire[Prix unitaire]*Inventaire[Quantité]=0,"",Inventaire[Prix unitaire]*Inventaire[Quantité]),"")</f>
        <v/>
      </c>
      <c r="N15" s="78"/>
      <c r="O15" s="75"/>
    </row>
    <row r="16" spans="1:16" x14ac:dyDescent="0.3">
      <c r="A16" s="72"/>
      <c r="B16" s="75"/>
      <c r="C16" s="75"/>
      <c r="D16" s="75"/>
      <c r="E16" s="75"/>
      <c r="F16" s="75"/>
      <c r="G16" s="76"/>
      <c r="H16" s="77"/>
      <c r="I16" s="75"/>
      <c r="J16" s="75"/>
      <c r="K16" s="77"/>
      <c r="L16" s="75"/>
      <c r="M16" s="76" t="str">
        <f>IFERROR(IF(Inventaire[Prix unitaire]*Inventaire[Quantité]=0,"",Inventaire[Prix unitaire]*Inventaire[Quantité]),"")</f>
        <v/>
      </c>
      <c r="N16" s="78"/>
      <c r="O16" s="75"/>
    </row>
    <row r="17" spans="1:15" x14ac:dyDescent="0.3">
      <c r="A17" s="72"/>
      <c r="B17" s="75"/>
      <c r="C17" s="75"/>
      <c r="D17" s="75"/>
      <c r="E17" s="75"/>
      <c r="F17" s="75"/>
      <c r="G17" s="76"/>
      <c r="H17" s="77"/>
      <c r="I17" s="75"/>
      <c r="J17" s="75"/>
      <c r="K17" s="77"/>
      <c r="L17" s="75"/>
      <c r="M17" s="76" t="str">
        <f>IFERROR(IF(Inventaire[Prix unitaire]*Inventaire[Quantité]=0,"",Inventaire[Prix unitaire]*Inventaire[Quantité]),"")</f>
        <v/>
      </c>
      <c r="N17" s="78"/>
      <c r="O17" s="75"/>
    </row>
    <row r="18" spans="1:15" x14ac:dyDescent="0.3">
      <c r="A18" s="72"/>
      <c r="B18" s="75"/>
      <c r="C18" s="75"/>
      <c r="D18" s="75"/>
      <c r="E18" s="75"/>
      <c r="F18" s="75"/>
      <c r="G18" s="76"/>
      <c r="H18" s="77"/>
      <c r="I18" s="75"/>
      <c r="J18" s="75"/>
      <c r="K18" s="77"/>
      <c r="L18" s="75"/>
      <c r="M18" s="76" t="str">
        <f>IFERROR(IF(Inventaire[Prix unitaire]*Inventaire[Quantité]=0,"",Inventaire[Prix unitaire]*Inventaire[Quantité]),"")</f>
        <v/>
      </c>
      <c r="N18" s="78"/>
      <c r="O18" s="75"/>
    </row>
    <row r="19" spans="1:15" x14ac:dyDescent="0.3">
      <c r="A19" s="72"/>
      <c r="B19" s="75"/>
      <c r="C19" s="75"/>
      <c r="D19" s="75"/>
      <c r="E19" s="75"/>
      <c r="F19" s="75"/>
      <c r="G19" s="76"/>
      <c r="H19" s="77"/>
      <c r="I19" s="75"/>
      <c r="J19" s="75"/>
      <c r="K19" s="77"/>
      <c r="L19" s="75"/>
      <c r="M19" s="76" t="str">
        <f>IFERROR(IF(Inventaire[Prix unitaire]*Inventaire[Quantité]=0,"",Inventaire[Prix unitaire]*Inventaire[Quantité]),"")</f>
        <v/>
      </c>
      <c r="N19" s="78"/>
      <c r="O19" s="75"/>
    </row>
    <row r="20" spans="1:15" x14ac:dyDescent="0.3">
      <c r="A20" s="72"/>
      <c r="B20" s="75"/>
      <c r="C20" s="75"/>
      <c r="D20" s="75"/>
      <c r="E20" s="75"/>
      <c r="F20" s="75"/>
      <c r="G20" s="76"/>
      <c r="H20" s="77"/>
      <c r="I20" s="75"/>
      <c r="J20" s="75"/>
      <c r="K20" s="77"/>
      <c r="L20" s="75"/>
      <c r="M20" s="76" t="str">
        <f>IFERROR(IF(Inventaire[Prix unitaire]*Inventaire[Quantité]=0,"",Inventaire[Prix unitaire]*Inventaire[Quantité]),"")</f>
        <v/>
      </c>
      <c r="N20" s="78"/>
      <c r="O20" s="75"/>
    </row>
    <row r="21" spans="1:15" x14ac:dyDescent="0.3">
      <c r="A21" s="72"/>
      <c r="B21" s="75"/>
      <c r="C21" s="75"/>
      <c r="D21" s="75"/>
      <c r="E21" s="75"/>
      <c r="F21" s="75"/>
      <c r="G21" s="76"/>
      <c r="H21" s="77"/>
      <c r="I21" s="75"/>
      <c r="J21" s="75"/>
      <c r="K21" s="77"/>
      <c r="L21" s="75"/>
      <c r="M21" s="76" t="str">
        <f>IFERROR(IF(Inventaire[Prix unitaire]*Inventaire[Quantité]=0,"",Inventaire[Prix unitaire]*Inventaire[Quantité]),"")</f>
        <v/>
      </c>
      <c r="N21" s="78"/>
      <c r="O21" s="75"/>
    </row>
    <row r="22" spans="1:15" x14ac:dyDescent="0.3">
      <c r="A22" s="72"/>
      <c r="B22" s="75"/>
      <c r="C22" s="75"/>
      <c r="D22" s="75"/>
      <c r="E22" s="75"/>
      <c r="F22" s="75"/>
      <c r="G22" s="76"/>
      <c r="H22" s="77"/>
      <c r="I22" s="75"/>
      <c r="J22" s="75"/>
      <c r="K22" s="77"/>
      <c r="L22" s="75"/>
      <c r="M22" s="76" t="str">
        <f>IFERROR(IF(Inventaire[Prix unitaire]*Inventaire[Quantité]=0,"",Inventaire[Prix unitaire]*Inventaire[Quantité]),"")</f>
        <v/>
      </c>
      <c r="N22" s="78"/>
      <c r="O22" s="75"/>
    </row>
    <row r="23" spans="1:15" x14ac:dyDescent="0.3">
      <c r="A23" s="72"/>
      <c r="B23" s="75"/>
      <c r="C23" s="75"/>
      <c r="D23" s="75"/>
      <c r="E23" s="75"/>
      <c r="F23" s="75"/>
      <c r="G23" s="76"/>
      <c r="H23" s="77"/>
      <c r="I23" s="75"/>
      <c r="J23" s="75"/>
      <c r="K23" s="77"/>
      <c r="L23" s="75"/>
      <c r="M23" s="76" t="str">
        <f>IFERROR(IF(Inventaire[Prix unitaire]*Inventaire[Quantité]=0,"",Inventaire[Prix unitaire]*Inventaire[Quantité]),"")</f>
        <v/>
      </c>
      <c r="N23" s="78"/>
      <c r="O23" s="75"/>
    </row>
    <row r="24" spans="1:15" x14ac:dyDescent="0.3">
      <c r="A24" s="72"/>
      <c r="B24" s="75"/>
      <c r="C24" s="75"/>
      <c r="D24" s="75"/>
      <c r="E24" s="75"/>
      <c r="F24" s="75"/>
      <c r="G24" s="76"/>
      <c r="H24" s="77"/>
      <c r="I24" s="75"/>
      <c r="J24" s="75"/>
      <c r="K24" s="77"/>
      <c r="L24" s="75"/>
      <c r="M24" s="76" t="str">
        <f>IFERROR(IF(Inventaire[Prix unitaire]*Inventaire[Quantité]=0,"",Inventaire[Prix unitaire]*Inventaire[Quantité]),"")</f>
        <v/>
      </c>
      <c r="N24" s="78"/>
      <c r="O24" s="75"/>
    </row>
    <row r="25" spans="1:15" x14ac:dyDescent="0.3">
      <c r="A25" s="72"/>
      <c r="B25" s="75"/>
      <c r="C25" s="75"/>
      <c r="D25" s="75"/>
      <c r="E25" s="75"/>
      <c r="F25" s="75"/>
      <c r="G25" s="76"/>
      <c r="H25" s="77"/>
      <c r="I25" s="75"/>
      <c r="J25" s="75"/>
      <c r="K25" s="77"/>
      <c r="L25" s="75"/>
      <c r="M25" s="76" t="str">
        <f>IFERROR(IF(Inventaire[Prix unitaire]*Inventaire[Quantité]=0,"",Inventaire[Prix unitaire]*Inventaire[Quantité]),"")</f>
        <v/>
      </c>
      <c r="N25" s="78"/>
      <c r="O25" s="75"/>
    </row>
    <row r="26" spans="1:15" x14ac:dyDescent="0.3">
      <c r="A26" s="72"/>
      <c r="B26" s="75"/>
      <c r="C26" s="75"/>
      <c r="D26" s="75"/>
      <c r="E26" s="75"/>
      <c r="F26" s="75"/>
      <c r="G26" s="76"/>
      <c r="H26" s="77"/>
      <c r="I26" s="75"/>
      <c r="J26" s="75"/>
      <c r="K26" s="77"/>
      <c r="L26" s="75"/>
      <c r="M26" s="76" t="str">
        <f>IFERROR(IF(Inventaire[Prix unitaire]*Inventaire[Quantité]=0,"",Inventaire[Prix unitaire]*Inventaire[Quantité]),"")</f>
        <v/>
      </c>
      <c r="N26" s="78"/>
      <c r="O26" s="75"/>
    </row>
    <row r="27" spans="1:15" x14ac:dyDescent="0.3">
      <c r="A27" s="72"/>
      <c r="B27" s="75"/>
      <c r="C27" s="75"/>
      <c r="D27" s="75"/>
      <c r="E27" s="75"/>
      <c r="F27" s="75"/>
      <c r="G27" s="76"/>
      <c r="H27" s="77"/>
      <c r="I27" s="75"/>
      <c r="J27" s="75"/>
      <c r="K27" s="77"/>
      <c r="L27" s="75"/>
      <c r="M27" s="76" t="str">
        <f>IFERROR(IF(Inventaire[Prix unitaire]*Inventaire[Quantité]=0,"",Inventaire[Prix unitaire]*Inventaire[Quantité]),"")</f>
        <v/>
      </c>
      <c r="N27" s="78"/>
      <c r="O27" s="75"/>
    </row>
    <row r="28" spans="1:15" x14ac:dyDescent="0.3">
      <c r="A28" s="79"/>
      <c r="B28" s="75"/>
      <c r="C28" s="75"/>
      <c r="D28" s="75"/>
      <c r="E28" s="75"/>
      <c r="F28" s="75"/>
      <c r="G28" s="76"/>
      <c r="H28" s="77"/>
      <c r="I28" s="75"/>
      <c r="J28" s="75"/>
      <c r="K28" s="77"/>
      <c r="L28" s="75"/>
      <c r="M28" s="76" t="str">
        <f>IFERROR(IF(Inventaire[Prix unitaire]*Inventaire[Quantité]=0,"",Inventaire[Prix unitaire]*Inventaire[Quantité]),"")</f>
        <v/>
      </c>
      <c r="N28" s="78"/>
      <c r="O28" s="75"/>
    </row>
    <row r="29" spans="1:15" x14ac:dyDescent="0.3">
      <c r="A29" s="79"/>
      <c r="B29" s="75"/>
      <c r="C29" s="75"/>
      <c r="D29" s="75"/>
      <c r="E29" s="75"/>
      <c r="F29" s="75"/>
      <c r="G29" s="76"/>
      <c r="H29" s="77"/>
      <c r="I29" s="75"/>
      <c r="J29" s="75"/>
      <c r="K29" s="77"/>
      <c r="L29" s="75"/>
      <c r="M29" s="76" t="str">
        <f>IFERROR(IF(Inventaire[Prix unitaire]*Inventaire[Quantité]=0,"",Inventaire[Prix unitaire]*Inventaire[Quantité]),"")</f>
        <v/>
      </c>
      <c r="N29" s="78"/>
      <c r="O29" s="75"/>
    </row>
    <row r="30" spans="1:15" x14ac:dyDescent="0.3">
      <c r="A30" s="79"/>
      <c r="B30" s="75"/>
      <c r="C30" s="75"/>
      <c r="D30" s="75"/>
      <c r="E30" s="75"/>
      <c r="F30" s="75"/>
      <c r="G30" s="76"/>
      <c r="H30" s="77"/>
      <c r="I30" s="75"/>
      <c r="J30" s="75"/>
      <c r="K30" s="77"/>
      <c r="L30" s="75"/>
      <c r="M30" s="76" t="str">
        <f>IFERROR(IF(Inventaire[Prix unitaire]*Inventaire[Quantité]=0,"",Inventaire[Prix unitaire]*Inventaire[Quantité]),"")</f>
        <v/>
      </c>
      <c r="N30" s="78"/>
      <c r="O30" s="75"/>
    </row>
    <row r="31" spans="1:15" x14ac:dyDescent="0.3">
      <c r="A31" s="79"/>
      <c r="B31" s="75"/>
      <c r="C31" s="75"/>
      <c r="D31" s="75"/>
      <c r="E31" s="75"/>
      <c r="F31" s="75"/>
      <c r="G31" s="76"/>
      <c r="H31" s="77"/>
      <c r="I31" s="75"/>
      <c r="J31" s="75"/>
      <c r="K31" s="77"/>
      <c r="L31" s="75"/>
      <c r="M31" s="76" t="str">
        <f>IFERROR(IF(Inventaire[Prix unitaire]*Inventaire[Quantité]=0,"",Inventaire[Prix unitaire]*Inventaire[Quantité]),"")</f>
        <v/>
      </c>
      <c r="N31" s="78"/>
      <c r="O31" s="75"/>
    </row>
    <row r="32" spans="1:15" x14ac:dyDescent="0.3">
      <c r="A32" s="79"/>
      <c r="B32" s="75"/>
      <c r="C32" s="75"/>
      <c r="D32" s="75"/>
      <c r="E32" s="75"/>
      <c r="F32" s="75"/>
      <c r="G32" s="76"/>
      <c r="H32" s="77"/>
      <c r="I32" s="75"/>
      <c r="J32" s="75"/>
      <c r="K32" s="77"/>
      <c r="L32" s="75"/>
      <c r="M32" s="76" t="str">
        <f>IFERROR(IF(Inventaire[Prix unitaire]*Inventaire[Quantité]=0,"",Inventaire[Prix unitaire]*Inventaire[Quantité]),"")</f>
        <v/>
      </c>
      <c r="N32" s="78"/>
      <c r="O32" s="75"/>
    </row>
    <row r="33" spans="1:15" x14ac:dyDescent="0.3">
      <c r="A33" s="79"/>
      <c r="B33" s="75"/>
      <c r="C33" s="75"/>
      <c r="D33" s="75"/>
      <c r="E33" s="75"/>
      <c r="F33" s="75"/>
      <c r="G33" s="76"/>
      <c r="H33" s="77"/>
      <c r="I33" s="75"/>
      <c r="J33" s="75"/>
      <c r="K33" s="77"/>
      <c r="L33" s="75"/>
      <c r="M33" s="76" t="str">
        <f>IFERROR(IF(Inventaire[Prix unitaire]*Inventaire[Quantité]=0,"",Inventaire[Prix unitaire]*Inventaire[Quantité]),"")</f>
        <v/>
      </c>
      <c r="N33" s="78"/>
      <c r="O33" s="75"/>
    </row>
    <row r="34" spans="1:15" x14ac:dyDescent="0.3">
      <c r="A34" s="79"/>
      <c r="B34" s="75"/>
      <c r="C34" s="75"/>
      <c r="D34" s="75"/>
      <c r="E34" s="75"/>
      <c r="F34" s="75"/>
      <c r="G34" s="76"/>
      <c r="H34" s="77"/>
      <c r="I34" s="75"/>
      <c r="J34" s="75"/>
      <c r="K34" s="77"/>
      <c r="L34" s="75"/>
      <c r="M34" s="76" t="str">
        <f>IFERROR(IF(Inventaire[Prix unitaire]*Inventaire[Quantité]=0,"",Inventaire[Prix unitaire]*Inventaire[Quantité]),"")</f>
        <v/>
      </c>
      <c r="N34" s="78"/>
      <c r="O34" s="75"/>
    </row>
    <row r="35" spans="1:15" x14ac:dyDescent="0.3">
      <c r="A35" s="79"/>
      <c r="B35" s="75"/>
      <c r="C35" s="75"/>
      <c r="D35" s="75"/>
      <c r="E35" s="75"/>
      <c r="F35" s="75"/>
      <c r="G35" s="76"/>
      <c r="H35" s="77"/>
      <c r="I35" s="75"/>
      <c r="J35" s="75"/>
      <c r="K35" s="77"/>
      <c r="L35" s="75"/>
      <c r="M35" s="76" t="str">
        <f>IFERROR(IF(Inventaire[Prix unitaire]*Inventaire[Quantité]=0,"",Inventaire[Prix unitaire]*Inventaire[Quantité]),"")</f>
        <v/>
      </c>
      <c r="N35" s="78"/>
      <c r="O35" s="75"/>
    </row>
    <row r="36" spans="1:15" x14ac:dyDescent="0.3">
      <c r="A36" s="79"/>
      <c r="B36" s="75"/>
      <c r="C36" s="75"/>
      <c r="D36" s="75"/>
      <c r="E36" s="75"/>
      <c r="F36" s="75"/>
      <c r="G36" s="76"/>
      <c r="H36" s="77"/>
      <c r="I36" s="75"/>
      <c r="J36" s="75"/>
      <c r="K36" s="77"/>
      <c r="L36" s="75"/>
      <c r="M36" s="76" t="str">
        <f>IFERROR(IF(Inventaire[Prix unitaire]*Inventaire[Quantité]=0,"",Inventaire[Prix unitaire]*Inventaire[Quantité]),"")</f>
        <v/>
      </c>
      <c r="N36" s="78"/>
      <c r="O36" s="75"/>
    </row>
    <row r="37" spans="1:15" x14ac:dyDescent="0.3">
      <c r="A37" s="79"/>
      <c r="B37" s="75"/>
      <c r="C37" s="75"/>
      <c r="D37" s="75"/>
      <c r="E37" s="75"/>
      <c r="F37" s="75"/>
      <c r="G37" s="76"/>
      <c r="H37" s="77"/>
      <c r="I37" s="75"/>
      <c r="J37" s="75"/>
      <c r="K37" s="77"/>
      <c r="L37" s="75"/>
      <c r="M37" s="76" t="str">
        <f>IFERROR(IF(Inventaire[Prix unitaire]*Inventaire[Quantité]=0,"",Inventaire[Prix unitaire]*Inventaire[Quantité]),"")</f>
        <v/>
      </c>
      <c r="N37" s="78"/>
      <c r="O37" s="75"/>
    </row>
    <row r="38" spans="1:15" x14ac:dyDescent="0.3">
      <c r="A38" s="79"/>
      <c r="B38" s="75"/>
      <c r="C38" s="75"/>
      <c r="D38" s="75"/>
      <c r="E38" s="75"/>
      <c r="F38" s="75"/>
      <c r="G38" s="76"/>
      <c r="H38" s="77"/>
      <c r="I38" s="75"/>
      <c r="J38" s="75"/>
      <c r="K38" s="77"/>
      <c r="L38" s="75"/>
      <c r="M38" s="76" t="str">
        <f>IFERROR(IF(Inventaire[Prix unitaire]*Inventaire[Quantité]=0,"",Inventaire[Prix unitaire]*Inventaire[Quantité]),"")</f>
        <v/>
      </c>
      <c r="N38" s="78"/>
      <c r="O38" s="75"/>
    </row>
    <row r="39" spans="1:15" x14ac:dyDescent="0.3">
      <c r="A39" s="79"/>
      <c r="B39" s="75"/>
      <c r="C39" s="75"/>
      <c r="D39" s="75"/>
      <c r="E39" s="75"/>
      <c r="F39" s="75"/>
      <c r="G39" s="76"/>
      <c r="H39" s="77"/>
      <c r="I39" s="75"/>
      <c r="J39" s="75"/>
      <c r="K39" s="77"/>
      <c r="L39" s="75"/>
      <c r="M39" s="76" t="str">
        <f>IFERROR(IF(Inventaire[Prix unitaire]*Inventaire[Quantité]=0,"",Inventaire[Prix unitaire]*Inventaire[Quantité]),"")</f>
        <v/>
      </c>
      <c r="N39" s="78"/>
      <c r="O39" s="75"/>
    </row>
    <row r="40" spans="1:15" x14ac:dyDescent="0.3">
      <c r="A40" s="79"/>
      <c r="B40" s="75"/>
      <c r="C40" s="75"/>
      <c r="D40" s="75"/>
      <c r="E40" s="75"/>
      <c r="F40" s="75"/>
      <c r="G40" s="76"/>
      <c r="H40" s="77"/>
      <c r="I40" s="75"/>
      <c r="J40" s="75"/>
      <c r="K40" s="77"/>
      <c r="L40" s="75"/>
      <c r="M40" s="76" t="str">
        <f>IFERROR(IF(Inventaire[Prix unitaire]*Inventaire[Quantité]=0,"",Inventaire[Prix unitaire]*Inventaire[Quantité]),"")</f>
        <v/>
      </c>
      <c r="N40" s="78"/>
      <c r="O40" s="75"/>
    </row>
    <row r="41" spans="1:15" x14ac:dyDescent="0.3">
      <c r="A41" s="79"/>
      <c r="B41" s="75"/>
      <c r="C41" s="75"/>
      <c r="D41" s="75"/>
      <c r="E41" s="75"/>
      <c r="F41" s="75"/>
      <c r="G41" s="76"/>
      <c r="H41" s="77"/>
      <c r="I41" s="75"/>
      <c r="J41" s="75"/>
      <c r="K41" s="77"/>
      <c r="L41" s="75"/>
      <c r="M41" s="76" t="str">
        <f>IFERROR(IF(Inventaire[Prix unitaire]*Inventaire[Quantité]=0,"",Inventaire[Prix unitaire]*Inventaire[Quantité]),"")</f>
        <v/>
      </c>
      <c r="N41" s="78"/>
      <c r="O41" s="75"/>
    </row>
    <row r="42" spans="1:15" x14ac:dyDescent="0.3">
      <c r="A42" s="79"/>
      <c r="B42" s="75"/>
      <c r="C42" s="75"/>
      <c r="D42" s="75"/>
      <c r="E42" s="75"/>
      <c r="F42" s="75"/>
      <c r="G42" s="76"/>
      <c r="H42" s="77"/>
      <c r="I42" s="75"/>
      <c r="J42" s="75"/>
      <c r="K42" s="77"/>
      <c r="L42" s="75"/>
      <c r="M42" s="76" t="str">
        <f>IFERROR(IF(Inventaire[Prix unitaire]*Inventaire[Quantité]=0,"",Inventaire[Prix unitaire]*Inventaire[Quantité]),"")</f>
        <v/>
      </c>
      <c r="N42" s="78"/>
      <c r="O42" s="75"/>
    </row>
    <row r="43" spans="1:15" x14ac:dyDescent="0.3">
      <c r="A43" s="79"/>
      <c r="B43" s="75"/>
      <c r="C43" s="75"/>
      <c r="D43" s="75"/>
      <c r="E43" s="75"/>
      <c r="F43" s="75"/>
      <c r="G43" s="76"/>
      <c r="H43" s="77"/>
      <c r="I43" s="75"/>
      <c r="J43" s="75"/>
      <c r="K43" s="77"/>
      <c r="L43" s="75"/>
      <c r="M43" s="76" t="str">
        <f>IFERROR(IF(Inventaire[Prix unitaire]*Inventaire[Quantité]=0,"",Inventaire[Prix unitaire]*Inventaire[Quantité]),"")</f>
        <v/>
      </c>
      <c r="N43" s="78"/>
      <c r="O43" s="75"/>
    </row>
    <row r="44" spans="1:15" x14ac:dyDescent="0.3">
      <c r="A44" s="79"/>
      <c r="B44" s="75"/>
      <c r="C44" s="75"/>
      <c r="D44" s="75"/>
      <c r="E44" s="75"/>
      <c r="F44" s="75"/>
      <c r="G44" s="76"/>
      <c r="H44" s="77"/>
      <c r="I44" s="75"/>
      <c r="J44" s="75"/>
      <c r="K44" s="77"/>
      <c r="L44" s="75"/>
      <c r="M44" s="76" t="str">
        <f>IFERROR(IF(Inventaire[Prix unitaire]*Inventaire[Quantité]=0,"",Inventaire[Prix unitaire]*Inventaire[Quantité]),"")</f>
        <v/>
      </c>
      <c r="N44" s="78"/>
      <c r="O44" s="75"/>
    </row>
    <row r="45" spans="1:15" x14ac:dyDescent="0.3">
      <c r="A45" s="79"/>
      <c r="B45" s="75"/>
      <c r="C45" s="75"/>
      <c r="D45" s="75"/>
      <c r="E45" s="75"/>
      <c r="F45" s="75"/>
      <c r="G45" s="76"/>
      <c r="H45" s="77"/>
      <c r="I45" s="75"/>
      <c r="J45" s="75"/>
      <c r="K45" s="77"/>
      <c r="L45" s="75"/>
      <c r="M45" s="76" t="str">
        <f>IFERROR(IF(Inventaire[Prix unitaire]*Inventaire[Quantité]=0,"",Inventaire[Prix unitaire]*Inventaire[Quantité]),"")</f>
        <v/>
      </c>
      <c r="N45" s="78"/>
      <c r="O45" s="75"/>
    </row>
    <row r="46" spans="1:15" x14ac:dyDescent="0.3">
      <c r="A46" s="79"/>
      <c r="B46" s="75"/>
      <c r="C46" s="75"/>
      <c r="D46" s="75"/>
      <c r="E46" s="75"/>
      <c r="F46" s="75"/>
      <c r="G46" s="76"/>
      <c r="H46" s="77"/>
      <c r="I46" s="75"/>
      <c r="J46" s="75"/>
      <c r="K46" s="77"/>
      <c r="L46" s="75"/>
      <c r="M46" s="76" t="str">
        <f>IFERROR(IF(Inventaire[Prix unitaire]*Inventaire[Quantité]=0,"",Inventaire[Prix unitaire]*Inventaire[Quantité]),"")</f>
        <v/>
      </c>
      <c r="N46" s="78"/>
      <c r="O46" s="75"/>
    </row>
    <row r="47" spans="1:15" x14ac:dyDescent="0.3">
      <c r="A47" s="79"/>
      <c r="B47" s="75"/>
      <c r="C47" s="75"/>
      <c r="D47" s="75"/>
      <c r="E47" s="75"/>
      <c r="F47" s="75"/>
      <c r="G47" s="76"/>
      <c r="H47" s="77"/>
      <c r="I47" s="75"/>
      <c r="J47" s="75"/>
      <c r="K47" s="77"/>
      <c r="L47" s="75"/>
      <c r="M47" s="76" t="str">
        <f>IFERROR(IF(Inventaire[Prix unitaire]*Inventaire[Quantité]=0,"",Inventaire[Prix unitaire]*Inventaire[Quantité]),"")</f>
        <v/>
      </c>
      <c r="N47" s="78"/>
      <c r="O47" s="75"/>
    </row>
    <row r="48" spans="1:15" x14ac:dyDescent="0.3">
      <c r="A48" s="79"/>
      <c r="B48" s="75"/>
      <c r="C48" s="75"/>
      <c r="D48" s="75"/>
      <c r="E48" s="75"/>
      <c r="F48" s="75"/>
      <c r="G48" s="76"/>
      <c r="H48" s="77"/>
      <c r="I48" s="75"/>
      <c r="J48" s="75"/>
      <c r="K48" s="77"/>
      <c r="L48" s="75"/>
      <c r="M48" s="76" t="str">
        <f>IFERROR(IF(Inventaire[Prix unitaire]*Inventaire[Quantité]=0,"",Inventaire[Prix unitaire]*Inventaire[Quantité]),"")</f>
        <v/>
      </c>
      <c r="N48" s="78"/>
      <c r="O48" s="75"/>
    </row>
    <row r="49" spans="1:15" x14ac:dyDescent="0.3">
      <c r="A49" s="79"/>
      <c r="B49" s="75"/>
      <c r="C49" s="75"/>
      <c r="D49" s="75"/>
      <c r="E49" s="75"/>
      <c r="F49" s="75"/>
      <c r="G49" s="76"/>
      <c r="H49" s="77"/>
      <c r="I49" s="75"/>
      <c r="J49" s="75"/>
      <c r="K49" s="77"/>
      <c r="L49" s="75"/>
      <c r="M49" s="76" t="str">
        <f>IFERROR(IF(Inventaire[Prix unitaire]*Inventaire[Quantité]=0,"",Inventaire[Prix unitaire]*Inventaire[Quantité]),"")</f>
        <v/>
      </c>
      <c r="N49" s="78"/>
      <c r="O49" s="75"/>
    </row>
    <row r="50" spans="1:15" x14ac:dyDescent="0.3">
      <c r="A50" s="79"/>
      <c r="B50" s="75"/>
      <c r="C50" s="75"/>
      <c r="D50" s="75"/>
      <c r="E50" s="75"/>
      <c r="F50" s="75"/>
      <c r="G50" s="76"/>
      <c r="H50" s="77"/>
      <c r="I50" s="75"/>
      <c r="J50" s="75"/>
      <c r="K50" s="77"/>
      <c r="L50" s="75"/>
      <c r="M50" s="76" t="str">
        <f>IFERROR(IF(Inventaire[Prix unitaire]*Inventaire[Quantité]=0,"",Inventaire[Prix unitaire]*Inventaire[Quantité]),"")</f>
        <v/>
      </c>
      <c r="N50" s="78"/>
      <c r="O50" s="75"/>
    </row>
    <row r="51" spans="1:15" x14ac:dyDescent="0.3">
      <c r="A51" s="79"/>
      <c r="B51" s="75"/>
      <c r="C51" s="75"/>
      <c r="D51" s="75"/>
      <c r="E51" s="75"/>
      <c r="F51" s="75"/>
      <c r="G51" s="76"/>
      <c r="H51" s="77"/>
      <c r="I51" s="75"/>
      <c r="J51" s="75"/>
      <c r="K51" s="77"/>
      <c r="L51" s="75"/>
      <c r="M51" s="76" t="str">
        <f>IFERROR(IF(Inventaire[Prix unitaire]*Inventaire[Quantité]=0,"",Inventaire[Prix unitaire]*Inventaire[Quantité]),"")</f>
        <v/>
      </c>
      <c r="N51" s="78"/>
      <c r="O51" s="75"/>
    </row>
    <row r="52" spans="1:15" x14ac:dyDescent="0.3">
      <c r="A52" s="79"/>
      <c r="B52" s="75"/>
      <c r="C52" s="75"/>
      <c r="D52" s="75"/>
      <c r="E52" s="75"/>
      <c r="F52" s="75"/>
      <c r="G52" s="76"/>
      <c r="H52" s="77"/>
      <c r="I52" s="75"/>
      <c r="J52" s="75"/>
      <c r="K52" s="77"/>
      <c r="L52" s="75"/>
      <c r="M52" s="76" t="str">
        <f>IFERROR(IF(Inventaire[Prix unitaire]*Inventaire[Quantité]=0,"",Inventaire[Prix unitaire]*Inventaire[Quantité]),"")</f>
        <v/>
      </c>
      <c r="N52" s="78"/>
      <c r="O52" s="75"/>
    </row>
    <row r="53" spans="1:15" x14ac:dyDescent="0.3">
      <c r="A53" s="79"/>
      <c r="B53" s="75"/>
      <c r="C53" s="75"/>
      <c r="D53" s="75"/>
      <c r="E53" s="75"/>
      <c r="F53" s="75"/>
      <c r="G53" s="76"/>
      <c r="H53" s="77"/>
      <c r="I53" s="75"/>
      <c r="J53" s="75"/>
      <c r="K53" s="77"/>
      <c r="L53" s="75"/>
      <c r="M53" s="76" t="str">
        <f>IFERROR(IF(Inventaire[Prix unitaire]*Inventaire[Quantité]=0,"",Inventaire[Prix unitaire]*Inventaire[Quantité]),"")</f>
        <v/>
      </c>
      <c r="N53" s="78"/>
      <c r="O53" s="75"/>
    </row>
    <row r="54" spans="1:15" x14ac:dyDescent="0.3">
      <c r="A54" s="79"/>
      <c r="B54" s="75"/>
      <c r="C54" s="75"/>
      <c r="D54" s="75"/>
      <c r="E54" s="75"/>
      <c r="F54" s="75"/>
      <c r="G54" s="76"/>
      <c r="H54" s="77"/>
      <c r="I54" s="75"/>
      <c r="J54" s="75"/>
      <c r="K54" s="77"/>
      <c r="L54" s="75"/>
      <c r="M54" s="76" t="str">
        <f>IFERROR(IF(Inventaire[Prix unitaire]*Inventaire[Quantité]=0,"",Inventaire[Prix unitaire]*Inventaire[Quantité]),"")</f>
        <v/>
      </c>
      <c r="N54" s="78"/>
      <c r="O54" s="75"/>
    </row>
    <row r="55" spans="1:15" x14ac:dyDescent="0.3">
      <c r="A55" s="79"/>
      <c r="B55" s="75"/>
      <c r="C55" s="75"/>
      <c r="D55" s="75"/>
      <c r="E55" s="75"/>
      <c r="F55" s="75"/>
      <c r="G55" s="76"/>
      <c r="H55" s="77"/>
      <c r="I55" s="75"/>
      <c r="J55" s="75"/>
      <c r="K55" s="77"/>
      <c r="L55" s="75"/>
      <c r="M55" s="76" t="str">
        <f>IFERROR(IF(Inventaire[Prix unitaire]*Inventaire[Quantité]=0,"",Inventaire[Prix unitaire]*Inventaire[Quantité]),"")</f>
        <v/>
      </c>
      <c r="N55" s="78"/>
      <c r="O55" s="75"/>
    </row>
    <row r="56" spans="1:15" x14ac:dyDescent="0.3">
      <c r="A56" s="79"/>
      <c r="B56" s="75"/>
      <c r="C56" s="75"/>
      <c r="D56" s="75"/>
      <c r="E56" s="75"/>
      <c r="F56" s="75"/>
      <c r="G56" s="76"/>
      <c r="H56" s="77"/>
      <c r="I56" s="75"/>
      <c r="J56" s="75"/>
      <c r="K56" s="77"/>
      <c r="L56" s="75"/>
      <c r="M56" s="76" t="str">
        <f>IFERROR(IF(Inventaire[Prix unitaire]*Inventaire[Quantité]=0,"",Inventaire[Prix unitaire]*Inventaire[Quantité]),"")</f>
        <v/>
      </c>
      <c r="N56" s="78"/>
      <c r="O56" s="75"/>
    </row>
    <row r="57" spans="1:15" x14ac:dyDescent="0.3">
      <c r="A57" s="79"/>
      <c r="B57" s="75"/>
      <c r="C57" s="75"/>
      <c r="D57" s="75"/>
      <c r="E57" s="75"/>
      <c r="F57" s="75"/>
      <c r="G57" s="76"/>
      <c r="H57" s="77"/>
      <c r="I57" s="75"/>
      <c r="J57" s="75"/>
      <c r="K57" s="77"/>
      <c r="L57" s="75"/>
      <c r="M57" s="76" t="str">
        <f>IFERROR(IF(Inventaire[Prix unitaire]*Inventaire[Quantité]=0,"",Inventaire[Prix unitaire]*Inventaire[Quantité]),"")</f>
        <v/>
      </c>
      <c r="N57" s="78"/>
      <c r="O57" s="75"/>
    </row>
    <row r="58" spans="1:15" x14ac:dyDescent="0.3">
      <c r="A58" s="79"/>
      <c r="B58" s="75"/>
      <c r="C58" s="75"/>
      <c r="D58" s="75"/>
      <c r="E58" s="75"/>
      <c r="F58" s="75"/>
      <c r="G58" s="76"/>
      <c r="H58" s="77"/>
      <c r="I58" s="75"/>
      <c r="J58" s="75"/>
      <c r="K58" s="77"/>
      <c r="L58" s="75"/>
      <c r="M58" s="76" t="str">
        <f>IFERROR(IF(Inventaire[Prix unitaire]*Inventaire[Quantité]=0,"",Inventaire[Prix unitaire]*Inventaire[Quantité]),"")</f>
        <v/>
      </c>
      <c r="N58" s="78"/>
      <c r="O58" s="75"/>
    </row>
    <row r="59" spans="1:15" x14ac:dyDescent="0.3">
      <c r="A59" s="79"/>
      <c r="B59" s="75"/>
      <c r="C59" s="75"/>
      <c r="D59" s="75"/>
      <c r="E59" s="75"/>
      <c r="F59" s="75"/>
      <c r="G59" s="76"/>
      <c r="H59" s="77"/>
      <c r="I59" s="75"/>
      <c r="J59" s="75"/>
      <c r="K59" s="77"/>
      <c r="L59" s="75"/>
      <c r="M59" s="76" t="str">
        <f>IFERROR(IF(Inventaire[Prix unitaire]*Inventaire[Quantité]=0,"",Inventaire[Prix unitaire]*Inventaire[Quantité]),"")</f>
        <v/>
      </c>
      <c r="N59" s="78"/>
      <c r="O59" s="75"/>
    </row>
    <row r="60" spans="1:15" x14ac:dyDescent="0.3">
      <c r="A60" s="79"/>
      <c r="B60" s="75"/>
      <c r="C60" s="75"/>
      <c r="D60" s="75"/>
      <c r="E60" s="75"/>
      <c r="F60" s="75"/>
      <c r="G60" s="76"/>
      <c r="H60" s="77"/>
      <c r="I60" s="75"/>
      <c r="J60" s="75"/>
      <c r="K60" s="77"/>
      <c r="L60" s="75"/>
      <c r="M60" s="76" t="str">
        <f>IFERROR(IF(Inventaire[Prix unitaire]*Inventaire[Quantité]=0,"",Inventaire[Prix unitaire]*Inventaire[Quantité]),"")</f>
        <v/>
      </c>
      <c r="N60" s="78"/>
      <c r="O60" s="75"/>
    </row>
    <row r="61" spans="1:15" x14ac:dyDescent="0.3">
      <c r="A61" s="79"/>
      <c r="B61" s="75"/>
      <c r="C61" s="75"/>
      <c r="D61" s="75"/>
      <c r="E61" s="75"/>
      <c r="F61" s="75"/>
      <c r="G61" s="76"/>
      <c r="H61" s="77"/>
      <c r="I61" s="75"/>
      <c r="J61" s="75"/>
      <c r="K61" s="77"/>
      <c r="L61" s="75"/>
      <c r="M61" s="76" t="str">
        <f>IFERROR(IF(Inventaire[Prix unitaire]*Inventaire[Quantité]=0,"",Inventaire[Prix unitaire]*Inventaire[Quantité]),"")</f>
        <v/>
      </c>
      <c r="N61" s="78"/>
      <c r="O61" s="75"/>
    </row>
    <row r="62" spans="1:15" x14ac:dyDescent="0.3">
      <c r="A62" s="79"/>
      <c r="B62" s="75"/>
      <c r="C62" s="75"/>
      <c r="D62" s="75"/>
      <c r="E62" s="75"/>
      <c r="F62" s="75"/>
      <c r="G62" s="76"/>
      <c r="H62" s="77"/>
      <c r="I62" s="75"/>
      <c r="J62" s="75"/>
      <c r="K62" s="77"/>
      <c r="L62" s="75"/>
      <c r="M62" s="76" t="str">
        <f>IFERROR(IF(Inventaire[Prix unitaire]*Inventaire[Quantité]=0,"",Inventaire[Prix unitaire]*Inventaire[Quantité]),"")</f>
        <v/>
      </c>
      <c r="N62" s="78"/>
      <c r="O62" s="75"/>
    </row>
    <row r="63" spans="1:15" x14ac:dyDescent="0.3">
      <c r="A63" s="79"/>
      <c r="B63" s="75"/>
      <c r="C63" s="75"/>
      <c r="D63" s="75"/>
      <c r="E63" s="75"/>
      <c r="F63" s="75"/>
      <c r="G63" s="76"/>
      <c r="H63" s="77"/>
      <c r="I63" s="75"/>
      <c r="J63" s="75"/>
      <c r="K63" s="77"/>
      <c r="L63" s="75"/>
      <c r="M63" s="76" t="str">
        <f>IFERROR(IF(Inventaire[Prix unitaire]*Inventaire[Quantité]=0,"",Inventaire[Prix unitaire]*Inventaire[Quantité]),"")</f>
        <v/>
      </c>
      <c r="N63" s="78"/>
      <c r="O63" s="75"/>
    </row>
    <row r="64" spans="1:15" x14ac:dyDescent="0.3">
      <c r="A64" s="79"/>
      <c r="B64" s="75"/>
      <c r="C64" s="75"/>
      <c r="D64" s="75"/>
      <c r="E64" s="75"/>
      <c r="F64" s="75"/>
      <c r="G64" s="76"/>
      <c r="H64" s="77"/>
      <c r="I64" s="75"/>
      <c r="J64" s="75"/>
      <c r="K64" s="77"/>
      <c r="L64" s="75"/>
      <c r="M64" s="76" t="str">
        <f>IFERROR(IF(Inventaire[Prix unitaire]*Inventaire[Quantité]=0,"",Inventaire[Prix unitaire]*Inventaire[Quantité]),"")</f>
        <v/>
      </c>
      <c r="N64" s="78"/>
      <c r="O64" s="75"/>
    </row>
    <row r="65" spans="1:15" x14ac:dyDescent="0.3">
      <c r="A65" s="79"/>
      <c r="B65" s="75"/>
      <c r="C65" s="75"/>
      <c r="D65" s="75"/>
      <c r="E65" s="75"/>
      <c r="F65" s="75"/>
      <c r="G65" s="76"/>
      <c r="H65" s="77"/>
      <c r="I65" s="75"/>
      <c r="J65" s="75"/>
      <c r="K65" s="77"/>
      <c r="L65" s="75"/>
      <c r="M65" s="76" t="str">
        <f>IFERROR(IF(Inventaire[Prix unitaire]*Inventaire[Quantité]=0,"",Inventaire[Prix unitaire]*Inventaire[Quantité]),"")</f>
        <v/>
      </c>
      <c r="N65" s="78"/>
      <c r="O65" s="75"/>
    </row>
    <row r="66" spans="1:15" x14ac:dyDescent="0.3">
      <c r="A66" s="79"/>
      <c r="B66" s="75"/>
      <c r="C66" s="75"/>
      <c r="D66" s="75"/>
      <c r="E66" s="75"/>
      <c r="F66" s="75"/>
      <c r="G66" s="76"/>
      <c r="H66" s="77"/>
      <c r="I66" s="75"/>
      <c r="J66" s="75"/>
      <c r="K66" s="77"/>
      <c r="L66" s="75"/>
      <c r="M66" s="76" t="str">
        <f>IFERROR(IF(Inventaire[Prix unitaire]*Inventaire[Quantité]=0,"",Inventaire[Prix unitaire]*Inventaire[Quantité]),"")</f>
        <v/>
      </c>
      <c r="N66" s="78"/>
      <c r="O66" s="75"/>
    </row>
    <row r="67" spans="1:15" x14ac:dyDescent="0.3">
      <c r="A67" s="79"/>
      <c r="B67" s="75"/>
      <c r="C67" s="75"/>
      <c r="D67" s="75"/>
      <c r="E67" s="75"/>
      <c r="F67" s="75"/>
      <c r="G67" s="76"/>
      <c r="H67" s="77"/>
      <c r="I67" s="75"/>
      <c r="J67" s="75"/>
      <c r="K67" s="77"/>
      <c r="L67" s="75"/>
      <c r="M67" s="76" t="str">
        <f>IFERROR(IF(Inventaire[Prix unitaire]*Inventaire[Quantité]=0,"",Inventaire[Prix unitaire]*Inventaire[Quantité]),"")</f>
        <v/>
      </c>
      <c r="N67" s="78"/>
      <c r="O67" s="75"/>
    </row>
    <row r="68" spans="1:15" x14ac:dyDescent="0.3">
      <c r="A68" s="79"/>
      <c r="B68" s="75"/>
      <c r="C68" s="75"/>
      <c r="D68" s="75"/>
      <c r="E68" s="75"/>
      <c r="F68" s="75"/>
      <c r="G68" s="76"/>
      <c r="H68" s="77"/>
      <c r="I68" s="75"/>
      <c r="J68" s="75"/>
      <c r="K68" s="77"/>
      <c r="L68" s="75"/>
      <c r="M68" s="76" t="str">
        <f>IFERROR(IF(Inventaire[Prix unitaire]*Inventaire[Quantité]=0,"",Inventaire[Prix unitaire]*Inventaire[Quantité]),"")</f>
        <v/>
      </c>
      <c r="N68" s="78"/>
      <c r="O68" s="75"/>
    </row>
    <row r="69" spans="1:15" x14ac:dyDescent="0.3">
      <c r="A69" s="79"/>
      <c r="B69" s="75"/>
      <c r="C69" s="75"/>
      <c r="D69" s="75"/>
      <c r="E69" s="75"/>
      <c r="F69" s="75"/>
      <c r="G69" s="76"/>
      <c r="H69" s="77"/>
      <c r="I69" s="75"/>
      <c r="J69" s="75"/>
      <c r="K69" s="77"/>
      <c r="L69" s="75"/>
      <c r="M69" s="76" t="str">
        <f>IFERROR(IF(Inventaire[Prix unitaire]*Inventaire[Quantité]=0,"",Inventaire[Prix unitaire]*Inventaire[Quantité]),"")</f>
        <v/>
      </c>
      <c r="N69" s="78"/>
      <c r="O69" s="75"/>
    </row>
    <row r="70" spans="1:15" x14ac:dyDescent="0.3">
      <c r="A70" s="79"/>
      <c r="B70" s="75"/>
      <c r="C70" s="75"/>
      <c r="D70" s="75"/>
      <c r="E70" s="75"/>
      <c r="F70" s="75"/>
      <c r="G70" s="76"/>
      <c r="H70" s="77"/>
      <c r="I70" s="75"/>
      <c r="J70" s="75"/>
      <c r="K70" s="77"/>
      <c r="L70" s="75"/>
      <c r="M70" s="76" t="str">
        <f>IFERROR(IF(Inventaire[Prix unitaire]*Inventaire[Quantité]=0,"",Inventaire[Prix unitaire]*Inventaire[Quantité]),"")</f>
        <v/>
      </c>
      <c r="N70" s="78"/>
      <c r="O70" s="75"/>
    </row>
    <row r="71" spans="1:15" x14ac:dyDescent="0.3">
      <c r="A71" s="79"/>
      <c r="B71" s="75"/>
      <c r="C71" s="75"/>
      <c r="D71" s="75"/>
      <c r="E71" s="75"/>
      <c r="F71" s="75"/>
      <c r="G71" s="76"/>
      <c r="H71" s="77"/>
      <c r="I71" s="75"/>
      <c r="J71" s="75"/>
      <c r="K71" s="77"/>
      <c r="L71" s="75"/>
      <c r="M71" s="76" t="str">
        <f>IFERROR(IF(Inventaire[Prix unitaire]*Inventaire[Quantité]=0,"",Inventaire[Prix unitaire]*Inventaire[Quantité]),"")</f>
        <v/>
      </c>
      <c r="N71" s="78"/>
      <c r="O71" s="75"/>
    </row>
    <row r="72" spans="1:15" x14ac:dyDescent="0.3">
      <c r="A72" s="79"/>
      <c r="B72" s="75"/>
      <c r="C72" s="75"/>
      <c r="D72" s="75"/>
      <c r="E72" s="75"/>
      <c r="F72" s="75"/>
      <c r="G72" s="76"/>
      <c r="H72" s="77"/>
      <c r="I72" s="75"/>
      <c r="J72" s="75"/>
      <c r="K72" s="77"/>
      <c r="L72" s="75"/>
      <c r="M72" s="76" t="str">
        <f>IFERROR(IF(Inventaire[Prix unitaire]*Inventaire[Quantité]=0,"",Inventaire[Prix unitaire]*Inventaire[Quantité]),"")</f>
        <v/>
      </c>
      <c r="N72" s="78"/>
      <c r="O72" s="75"/>
    </row>
    <row r="73" spans="1:15" x14ac:dyDescent="0.3">
      <c r="A73" s="79"/>
      <c r="B73" s="75"/>
      <c r="C73" s="75"/>
      <c r="D73" s="75"/>
      <c r="E73" s="75"/>
      <c r="F73" s="75"/>
      <c r="G73" s="76"/>
      <c r="H73" s="77"/>
      <c r="I73" s="75"/>
      <c r="J73" s="75"/>
      <c r="K73" s="77"/>
      <c r="L73" s="75"/>
      <c r="M73" s="76" t="str">
        <f>IFERROR(IF(Inventaire[Prix unitaire]*Inventaire[Quantité]=0,"",Inventaire[Prix unitaire]*Inventaire[Quantité]),"")</f>
        <v/>
      </c>
      <c r="N73" s="78"/>
      <c r="O73" s="75"/>
    </row>
    <row r="74" spans="1:15" x14ac:dyDescent="0.3">
      <c r="A74" s="79"/>
      <c r="B74" s="75"/>
      <c r="C74" s="75"/>
      <c r="D74" s="75"/>
      <c r="E74" s="75"/>
      <c r="F74" s="75"/>
      <c r="G74" s="76"/>
      <c r="H74" s="77"/>
      <c r="I74" s="75"/>
      <c r="J74" s="75"/>
      <c r="K74" s="77"/>
      <c r="L74" s="75"/>
      <c r="M74" s="76" t="str">
        <f>IFERROR(IF(Inventaire[Prix unitaire]*Inventaire[Quantité]=0,"",Inventaire[Prix unitaire]*Inventaire[Quantité]),"")</f>
        <v/>
      </c>
      <c r="N74" s="78"/>
      <c r="O74" s="75"/>
    </row>
    <row r="75" spans="1:15" x14ac:dyDescent="0.3">
      <c r="A75" s="79"/>
      <c r="B75" s="75"/>
      <c r="C75" s="75"/>
      <c r="D75" s="75"/>
      <c r="E75" s="75"/>
      <c r="F75" s="75"/>
      <c r="G75" s="76"/>
      <c r="H75" s="77"/>
      <c r="I75" s="75"/>
      <c r="J75" s="75"/>
      <c r="K75" s="77"/>
      <c r="L75" s="75"/>
      <c r="M75" s="76" t="str">
        <f>IFERROR(IF(Inventaire[Prix unitaire]*Inventaire[Quantité]=0,"",Inventaire[Prix unitaire]*Inventaire[Quantité]),"")</f>
        <v/>
      </c>
      <c r="N75" s="78"/>
      <c r="O75" s="75"/>
    </row>
    <row r="76" spans="1:15" x14ac:dyDescent="0.3">
      <c r="A76" s="79"/>
      <c r="B76" s="75"/>
      <c r="C76" s="75"/>
      <c r="D76" s="75"/>
      <c r="E76" s="75"/>
      <c r="F76" s="75"/>
      <c r="G76" s="76"/>
      <c r="H76" s="77"/>
      <c r="I76" s="75"/>
      <c r="J76" s="75"/>
      <c r="K76" s="77"/>
      <c r="L76" s="75"/>
      <c r="M76" s="76" t="str">
        <f>IFERROR(IF(Inventaire[Prix unitaire]*Inventaire[Quantité]=0,"",Inventaire[Prix unitaire]*Inventaire[Quantité]),"")</f>
        <v/>
      </c>
      <c r="N76" s="78"/>
      <c r="O76" s="75"/>
    </row>
    <row r="77" spans="1:15" x14ac:dyDescent="0.3">
      <c r="A77" s="79"/>
      <c r="B77" s="75"/>
      <c r="C77" s="75"/>
      <c r="D77" s="75"/>
      <c r="E77" s="75"/>
      <c r="F77" s="75"/>
      <c r="G77" s="76"/>
      <c r="H77" s="77"/>
      <c r="I77" s="75"/>
      <c r="J77" s="75"/>
      <c r="K77" s="77"/>
      <c r="L77" s="75"/>
      <c r="M77" s="76" t="str">
        <f>IFERROR(IF(Inventaire[Prix unitaire]*Inventaire[Quantité]=0,"",Inventaire[Prix unitaire]*Inventaire[Quantité]),"")</f>
        <v/>
      </c>
      <c r="N77" s="78"/>
      <c r="O77" s="75"/>
    </row>
    <row r="78" spans="1:15" x14ac:dyDescent="0.3">
      <c r="A78" s="79"/>
      <c r="B78" s="75"/>
      <c r="C78" s="75"/>
      <c r="D78" s="75"/>
      <c r="E78" s="75"/>
      <c r="F78" s="75"/>
      <c r="G78" s="76"/>
      <c r="H78" s="77"/>
      <c r="I78" s="75"/>
      <c r="J78" s="75"/>
      <c r="K78" s="77"/>
      <c r="L78" s="75"/>
      <c r="M78" s="76" t="str">
        <f>IFERROR(IF(Inventaire[Prix unitaire]*Inventaire[Quantité]=0,"",Inventaire[Prix unitaire]*Inventaire[Quantité]),"")</f>
        <v/>
      </c>
      <c r="N78" s="78"/>
      <c r="O78" s="75"/>
    </row>
    <row r="79" spans="1:15" x14ac:dyDescent="0.3">
      <c r="A79" s="79"/>
      <c r="B79" s="75"/>
      <c r="C79" s="75"/>
      <c r="D79" s="75"/>
      <c r="E79" s="75"/>
      <c r="F79" s="75"/>
      <c r="G79" s="76"/>
      <c r="H79" s="77"/>
      <c r="I79" s="75"/>
      <c r="J79" s="75"/>
      <c r="K79" s="77"/>
      <c r="L79" s="75"/>
      <c r="M79" s="76" t="str">
        <f>IFERROR(IF(Inventaire[Prix unitaire]*Inventaire[Quantité]=0,"",Inventaire[Prix unitaire]*Inventaire[Quantité]),"")</f>
        <v/>
      </c>
      <c r="N79" s="78"/>
      <c r="O79" s="75"/>
    </row>
    <row r="80" spans="1:15" x14ac:dyDescent="0.3">
      <c r="A80" s="79"/>
      <c r="B80" s="75"/>
      <c r="C80" s="75"/>
      <c r="D80" s="75"/>
      <c r="E80" s="75"/>
      <c r="F80" s="75"/>
      <c r="G80" s="76"/>
      <c r="H80" s="77"/>
      <c r="I80" s="75"/>
      <c r="J80" s="75"/>
      <c r="K80" s="77"/>
      <c r="L80" s="75"/>
      <c r="M80" s="76" t="str">
        <f>IFERROR(IF(Inventaire[Prix unitaire]*Inventaire[Quantité]=0,"",Inventaire[Prix unitaire]*Inventaire[Quantité]),"")</f>
        <v/>
      </c>
      <c r="N80" s="78"/>
      <c r="O80" s="75"/>
    </row>
    <row r="81" spans="1:15" x14ac:dyDescent="0.3">
      <c r="A81" s="79"/>
      <c r="B81" s="75"/>
      <c r="C81" s="75"/>
      <c r="D81" s="75"/>
      <c r="E81" s="75"/>
      <c r="F81" s="75"/>
      <c r="G81" s="76"/>
      <c r="H81" s="77"/>
      <c r="I81" s="75"/>
      <c r="J81" s="75"/>
      <c r="K81" s="77"/>
      <c r="L81" s="75"/>
      <c r="M81" s="76" t="str">
        <f>IFERROR(IF(Inventaire[Prix unitaire]*Inventaire[Quantité]=0,"",Inventaire[Prix unitaire]*Inventaire[Quantité]),"")</f>
        <v/>
      </c>
      <c r="N81" s="78"/>
      <c r="O81" s="75"/>
    </row>
    <row r="82" spans="1:15" x14ac:dyDescent="0.3">
      <c r="A82" s="79"/>
      <c r="B82" s="75"/>
      <c r="C82" s="75"/>
      <c r="D82" s="75"/>
      <c r="E82" s="75"/>
      <c r="F82" s="75"/>
      <c r="G82" s="76"/>
      <c r="H82" s="77"/>
      <c r="I82" s="75"/>
      <c r="J82" s="75"/>
      <c r="K82" s="77"/>
      <c r="L82" s="75"/>
      <c r="M82" s="76" t="str">
        <f>IFERROR(IF(Inventaire[Prix unitaire]*Inventaire[Quantité]=0,"",Inventaire[Prix unitaire]*Inventaire[Quantité]),"")</f>
        <v/>
      </c>
      <c r="N82" s="78"/>
      <c r="O82" s="75"/>
    </row>
    <row r="83" spans="1:15" x14ac:dyDescent="0.3">
      <c r="A83" s="79"/>
      <c r="B83" s="75"/>
      <c r="C83" s="75"/>
      <c r="D83" s="75"/>
      <c r="E83" s="75"/>
      <c r="F83" s="75"/>
      <c r="G83" s="76"/>
      <c r="H83" s="77"/>
      <c r="I83" s="75"/>
      <c r="J83" s="75"/>
      <c r="K83" s="77"/>
      <c r="L83" s="75"/>
      <c r="M83" s="76" t="str">
        <f>IFERROR(IF(Inventaire[Prix unitaire]*Inventaire[Quantité]=0,"",Inventaire[Prix unitaire]*Inventaire[Quantité]),"")</f>
        <v/>
      </c>
      <c r="N83" s="78"/>
      <c r="O83" s="75"/>
    </row>
    <row r="84" spans="1:15" x14ac:dyDescent="0.3">
      <c r="A84" s="79"/>
      <c r="B84" s="75"/>
      <c r="C84" s="75"/>
      <c r="D84" s="75"/>
      <c r="E84" s="75"/>
      <c r="F84" s="75"/>
      <c r="G84" s="76"/>
      <c r="H84" s="77"/>
      <c r="I84" s="75"/>
      <c r="J84" s="75"/>
      <c r="K84" s="77"/>
      <c r="L84" s="75"/>
      <c r="M84" s="76" t="str">
        <f>IFERROR(IF(Inventaire[Prix unitaire]*Inventaire[Quantité]=0,"",Inventaire[Prix unitaire]*Inventaire[Quantité]),"")</f>
        <v/>
      </c>
      <c r="N84" s="78"/>
      <c r="O84" s="75"/>
    </row>
    <row r="85" spans="1:15" x14ac:dyDescent="0.3">
      <c r="A85" s="79"/>
      <c r="B85" s="75"/>
      <c r="C85" s="75"/>
      <c r="D85" s="75"/>
      <c r="E85" s="75"/>
      <c r="F85" s="75"/>
      <c r="G85" s="76"/>
      <c r="H85" s="77"/>
      <c r="I85" s="75"/>
      <c r="J85" s="75"/>
      <c r="K85" s="77"/>
      <c r="L85" s="75"/>
      <c r="M85" s="76" t="str">
        <f>IFERROR(IF(Inventaire[Prix unitaire]*Inventaire[Quantité]=0,"",Inventaire[Prix unitaire]*Inventaire[Quantité]),"")</f>
        <v/>
      </c>
      <c r="N85" s="78"/>
      <c r="O85" s="75"/>
    </row>
    <row r="86" spans="1:15" x14ac:dyDescent="0.3">
      <c r="A86" s="79"/>
      <c r="B86" s="75"/>
      <c r="C86" s="75"/>
      <c r="D86" s="75"/>
      <c r="E86" s="75"/>
      <c r="F86" s="75"/>
      <c r="G86" s="76"/>
      <c r="H86" s="77"/>
      <c r="I86" s="75"/>
      <c r="J86" s="75"/>
      <c r="K86" s="77"/>
      <c r="L86" s="75"/>
      <c r="M86" s="76" t="str">
        <f>IFERROR(IF(Inventaire[Prix unitaire]*Inventaire[Quantité]=0,"",Inventaire[Prix unitaire]*Inventaire[Quantité]),"")</f>
        <v/>
      </c>
      <c r="N86" s="78"/>
      <c r="O86" s="75"/>
    </row>
    <row r="87" spans="1:15" x14ac:dyDescent="0.3">
      <c r="A87" s="79"/>
      <c r="B87" s="75"/>
      <c r="C87" s="75"/>
      <c r="D87" s="75"/>
      <c r="E87" s="75"/>
      <c r="F87" s="75"/>
      <c r="G87" s="76"/>
      <c r="H87" s="77"/>
      <c r="I87" s="75"/>
      <c r="J87" s="75"/>
      <c r="K87" s="77"/>
      <c r="L87" s="75"/>
      <c r="M87" s="76" t="str">
        <f>IFERROR(IF(Inventaire[Prix unitaire]*Inventaire[Quantité]=0,"",Inventaire[Prix unitaire]*Inventaire[Quantité]),"")</f>
        <v/>
      </c>
      <c r="N87" s="78"/>
      <c r="O87" s="75"/>
    </row>
    <row r="88" spans="1:15" x14ac:dyDescent="0.3">
      <c r="A88" s="79"/>
      <c r="B88" s="75"/>
      <c r="C88" s="75"/>
      <c r="D88" s="75"/>
      <c r="E88" s="75"/>
      <c r="F88" s="75"/>
      <c r="G88" s="76"/>
      <c r="H88" s="77"/>
      <c r="I88" s="75"/>
      <c r="J88" s="75"/>
      <c r="K88" s="77"/>
      <c r="L88" s="75"/>
      <c r="M88" s="76" t="str">
        <f>IFERROR(IF(Inventaire[Prix unitaire]*Inventaire[Quantité]=0,"",Inventaire[Prix unitaire]*Inventaire[Quantité]),"")</f>
        <v/>
      </c>
      <c r="N88" s="78"/>
      <c r="O88" s="75"/>
    </row>
    <row r="89" spans="1:15" x14ac:dyDescent="0.3">
      <c r="A89" s="79"/>
      <c r="B89" s="75"/>
      <c r="C89" s="75"/>
      <c r="D89" s="75"/>
      <c r="E89" s="75"/>
      <c r="F89" s="75"/>
      <c r="G89" s="76"/>
      <c r="H89" s="77"/>
      <c r="I89" s="75"/>
      <c r="J89" s="75"/>
      <c r="K89" s="77"/>
      <c r="L89" s="75"/>
      <c r="M89" s="76" t="str">
        <f>IFERROR(IF(Inventaire[Prix unitaire]*Inventaire[Quantité]=0,"",Inventaire[Prix unitaire]*Inventaire[Quantité]),"")</f>
        <v/>
      </c>
      <c r="N89" s="78"/>
      <c r="O89" s="75"/>
    </row>
    <row r="90" spans="1:15" x14ac:dyDescent="0.3">
      <c r="A90" s="72"/>
      <c r="B90" s="75"/>
      <c r="C90" s="75"/>
      <c r="D90" s="75"/>
      <c r="E90" s="75"/>
      <c r="F90" s="75"/>
      <c r="G90" s="76"/>
      <c r="H90" s="77"/>
      <c r="I90" s="75"/>
      <c r="J90" s="75"/>
      <c r="K90" s="77"/>
      <c r="L90" s="75"/>
      <c r="M90" s="76" t="str">
        <f>IFERROR(IF(Inventaire[Prix unitaire]*Inventaire[Quantité]=0,"",Inventaire[Prix unitaire]*Inventaire[Quantité]),"")</f>
        <v/>
      </c>
      <c r="N90" s="78"/>
      <c r="O90" s="75"/>
    </row>
    <row r="91" spans="1:15" x14ac:dyDescent="0.3">
      <c r="A91" s="72"/>
      <c r="B91" s="75"/>
      <c r="C91" s="75"/>
      <c r="D91" s="75"/>
      <c r="E91" s="75"/>
      <c r="F91" s="75"/>
      <c r="G91" s="76"/>
      <c r="H91" s="77"/>
      <c r="I91" s="75"/>
      <c r="J91" s="75"/>
      <c r="K91" s="77"/>
      <c r="L91" s="75"/>
      <c r="M91" s="76" t="str">
        <f>IFERROR(IF(Inventaire[Prix unitaire]*Inventaire[Quantité]=0,"",Inventaire[Prix unitaire]*Inventaire[Quantité]),"")</f>
        <v/>
      </c>
      <c r="N91" s="78"/>
      <c r="O91" s="75"/>
    </row>
    <row r="92" spans="1:15" x14ac:dyDescent="0.3">
      <c r="A92" s="72"/>
      <c r="B92" s="75"/>
      <c r="C92" s="75"/>
      <c r="D92" s="75"/>
      <c r="E92" s="75"/>
      <c r="F92" s="75"/>
      <c r="G92" s="76"/>
      <c r="H92" s="77"/>
      <c r="I92" s="75"/>
      <c r="J92" s="75"/>
      <c r="K92" s="77"/>
      <c r="L92" s="75"/>
      <c r="M92" s="76" t="str">
        <f>IFERROR(IF(Inventaire[Prix unitaire]*Inventaire[Quantité]=0,"",Inventaire[Prix unitaire]*Inventaire[Quantité]),"")</f>
        <v/>
      </c>
      <c r="N92" s="78"/>
      <c r="O92" s="75"/>
    </row>
    <row r="93" spans="1:15" x14ac:dyDescent="0.3">
      <c r="A93" s="72"/>
      <c r="B93" s="75"/>
      <c r="C93" s="75"/>
      <c r="D93" s="75"/>
      <c r="E93" s="75"/>
      <c r="F93" s="75"/>
      <c r="G93" s="76"/>
      <c r="H93" s="77"/>
      <c r="I93" s="75"/>
      <c r="J93" s="75"/>
      <c r="K93" s="77"/>
      <c r="L93" s="75"/>
      <c r="M93" s="76" t="str">
        <f>IFERROR(IF(Inventaire[Prix unitaire]*Inventaire[Quantité]=0,"",Inventaire[Prix unitaire]*Inventaire[Quantité]),"")</f>
        <v/>
      </c>
      <c r="N93" s="78"/>
      <c r="O93" s="75"/>
    </row>
    <row r="94" spans="1:15" x14ac:dyDescent="0.3">
      <c r="A94" s="72"/>
      <c r="B94" s="75"/>
      <c r="C94" s="75"/>
      <c r="D94" s="75"/>
      <c r="E94" s="75"/>
      <c r="F94" s="75"/>
      <c r="G94" s="76"/>
      <c r="H94" s="77"/>
      <c r="I94" s="75"/>
      <c r="J94" s="75"/>
      <c r="K94" s="77"/>
      <c r="L94" s="75"/>
      <c r="M94" s="76" t="str">
        <f>IFERROR(IF(Inventaire[Prix unitaire]*Inventaire[Quantité]=0,"",Inventaire[Prix unitaire]*Inventaire[Quantité]),"")</f>
        <v/>
      </c>
      <c r="N94" s="78"/>
      <c r="O94" s="75"/>
    </row>
    <row r="95" spans="1:15" x14ac:dyDescent="0.3">
      <c r="A95" s="72"/>
      <c r="B95" s="75"/>
      <c r="C95" s="75"/>
      <c r="D95" s="75"/>
      <c r="E95" s="75"/>
      <c r="F95" s="75"/>
      <c r="G95" s="76"/>
      <c r="H95" s="77"/>
      <c r="I95" s="75"/>
      <c r="J95" s="75"/>
      <c r="K95" s="77"/>
      <c r="L95" s="75"/>
      <c r="M95" s="76" t="str">
        <f>IFERROR(IF(Inventaire[Prix unitaire]*Inventaire[Quantité]=0,"",Inventaire[Prix unitaire]*Inventaire[Quantité]),"")</f>
        <v/>
      </c>
      <c r="N95" s="78"/>
      <c r="O95" s="75"/>
    </row>
    <row r="96" spans="1:15" x14ac:dyDescent="0.3">
      <c r="A96" s="72"/>
      <c r="B96" s="75"/>
      <c r="C96" s="75"/>
      <c r="D96" s="75"/>
      <c r="E96" s="75"/>
      <c r="F96" s="75"/>
      <c r="G96" s="76"/>
      <c r="H96" s="77"/>
      <c r="I96" s="75"/>
      <c r="J96" s="75"/>
      <c r="K96" s="77"/>
      <c r="L96" s="75"/>
      <c r="M96" s="76" t="str">
        <f>IFERROR(IF(Inventaire[Prix unitaire]*Inventaire[Quantité]=0,"",Inventaire[Prix unitaire]*Inventaire[Quantité]),"")</f>
        <v/>
      </c>
      <c r="N96" s="78"/>
      <c r="O96" s="75"/>
    </row>
    <row r="97" spans="1:15" x14ac:dyDescent="0.3">
      <c r="A97" s="72"/>
      <c r="B97" s="75"/>
      <c r="C97" s="75"/>
      <c r="D97" s="75"/>
      <c r="E97" s="75"/>
      <c r="F97" s="75"/>
      <c r="G97" s="76"/>
      <c r="H97" s="77"/>
      <c r="I97" s="75"/>
      <c r="J97" s="75"/>
      <c r="K97" s="77"/>
      <c r="L97" s="75"/>
      <c r="M97" s="76" t="str">
        <f>IFERROR(IF(Inventaire[Prix unitaire]*Inventaire[Quantité]=0,"",Inventaire[Prix unitaire]*Inventaire[Quantité]),"")</f>
        <v/>
      </c>
      <c r="N97" s="78"/>
      <c r="O97" s="75"/>
    </row>
    <row r="98" spans="1:15" x14ac:dyDescent="0.3">
      <c r="A98" s="72"/>
      <c r="B98" s="75"/>
      <c r="C98" s="75"/>
      <c r="D98" s="75"/>
      <c r="E98" s="75"/>
      <c r="F98" s="75"/>
      <c r="G98" s="76"/>
      <c r="H98" s="77"/>
      <c r="I98" s="75"/>
      <c r="J98" s="75"/>
      <c r="K98" s="77"/>
      <c r="L98" s="75"/>
      <c r="M98" s="76" t="str">
        <f>IFERROR(IF(Inventaire[Prix unitaire]*Inventaire[Quantité]=0,"",Inventaire[Prix unitaire]*Inventaire[Quantité]),"")</f>
        <v/>
      </c>
      <c r="N98" s="78"/>
      <c r="O98" s="75"/>
    </row>
    <row r="99" spans="1:15" x14ac:dyDescent="0.3">
      <c r="A99" s="72"/>
      <c r="B99" s="75"/>
      <c r="C99" s="75"/>
      <c r="D99" s="75"/>
      <c r="E99" s="75"/>
      <c r="F99" s="75"/>
      <c r="G99" s="76"/>
      <c r="H99" s="77"/>
      <c r="I99" s="75"/>
      <c r="J99" s="75"/>
      <c r="K99" s="77"/>
      <c r="L99" s="75"/>
      <c r="M99" s="76" t="str">
        <f>IFERROR(IF(Inventaire[Prix unitaire]*Inventaire[Quantité]=0,"",Inventaire[Prix unitaire]*Inventaire[Quantité]),"")</f>
        <v/>
      </c>
      <c r="N99" s="78"/>
      <c r="O99" s="75"/>
    </row>
    <row r="100" spans="1:15" x14ac:dyDescent="0.3">
      <c r="A100" s="72"/>
      <c r="B100" s="75"/>
      <c r="C100" s="75"/>
      <c r="D100" s="75"/>
      <c r="E100" s="75"/>
      <c r="F100" s="75"/>
      <c r="G100" s="76"/>
      <c r="H100" s="77"/>
      <c r="I100" s="75"/>
      <c r="J100" s="75"/>
      <c r="K100" s="77"/>
      <c r="L100" s="75"/>
      <c r="M100" s="76" t="str">
        <f>IFERROR(IF(Inventaire[Prix unitaire]*Inventaire[Quantité]=0,"",Inventaire[Prix unitaire]*Inventaire[Quantité]),"")</f>
        <v/>
      </c>
      <c r="N100" s="78"/>
      <c r="O100" s="75"/>
    </row>
    <row r="101" spans="1:15" x14ac:dyDescent="0.3">
      <c r="A101" s="72"/>
      <c r="B101" s="75"/>
      <c r="C101" s="75"/>
      <c r="D101" s="75"/>
      <c r="E101" s="75"/>
      <c r="F101" s="75"/>
      <c r="G101" s="76"/>
      <c r="H101" s="77"/>
      <c r="I101" s="75"/>
      <c r="J101" s="75"/>
      <c r="K101" s="77"/>
      <c r="L101" s="75"/>
      <c r="M101" s="76" t="str">
        <f>IFERROR(IF(Inventaire[Prix unitaire]*Inventaire[Quantité]=0,"",Inventaire[Prix unitaire]*Inventaire[Quantité]),"")</f>
        <v/>
      </c>
      <c r="N101" s="78"/>
      <c r="O101" s="75"/>
    </row>
    <row r="102" spans="1:15" x14ac:dyDescent="0.3">
      <c r="A102" s="72"/>
      <c r="B102" s="75"/>
      <c r="C102" s="75"/>
      <c r="D102" s="75"/>
      <c r="E102" s="75"/>
      <c r="F102" s="75"/>
      <c r="G102" s="76"/>
      <c r="H102" s="77"/>
      <c r="I102" s="75"/>
      <c r="J102" s="75"/>
      <c r="K102" s="77"/>
      <c r="L102" s="75"/>
      <c r="M102" s="76" t="str">
        <f>IFERROR(IF(Inventaire[Prix unitaire]*Inventaire[Quantité]=0,"",Inventaire[Prix unitaire]*Inventaire[Quantité]),"")</f>
        <v/>
      </c>
      <c r="N102" s="78"/>
      <c r="O102" s="75"/>
    </row>
    <row r="103" spans="1:15" x14ac:dyDescent="0.3">
      <c r="A103" s="79"/>
      <c r="B103" s="75"/>
      <c r="C103" s="75"/>
      <c r="D103" s="75"/>
      <c r="E103" s="75"/>
      <c r="F103" s="75"/>
      <c r="G103" s="76"/>
      <c r="H103" s="77"/>
      <c r="I103" s="75"/>
      <c r="J103" s="75"/>
      <c r="K103" s="77"/>
      <c r="L103" s="75"/>
      <c r="M103" s="76" t="str">
        <f>IFERROR(IF(Inventaire[Prix unitaire]*Inventaire[Quantité]=0,"",Inventaire[Prix unitaire]*Inventaire[Quantité]),"")</f>
        <v/>
      </c>
      <c r="N103" s="78"/>
      <c r="O103" s="75"/>
    </row>
    <row r="104" spans="1:15" x14ac:dyDescent="0.3">
      <c r="A104" s="79"/>
      <c r="B104" s="75"/>
      <c r="C104" s="75"/>
      <c r="D104" s="75"/>
      <c r="E104" s="75"/>
      <c r="F104" s="75"/>
      <c r="G104" s="76"/>
      <c r="H104" s="77"/>
      <c r="I104" s="75"/>
      <c r="J104" s="75"/>
      <c r="K104" s="77"/>
      <c r="L104" s="75"/>
      <c r="M104" s="76" t="str">
        <f>IFERROR(IF(Inventaire[Prix unitaire]*Inventaire[Quantité]=0,"",Inventaire[Prix unitaire]*Inventaire[Quantité]),"")</f>
        <v/>
      </c>
      <c r="N104" s="78"/>
      <c r="O104" s="75"/>
    </row>
    <row r="105" spans="1:15" x14ac:dyDescent="0.3">
      <c r="A105" s="79"/>
      <c r="B105" s="75"/>
      <c r="C105" s="75"/>
      <c r="D105" s="75"/>
      <c r="E105" s="75"/>
      <c r="F105" s="75"/>
      <c r="G105" s="76"/>
      <c r="H105" s="77"/>
      <c r="I105" s="75"/>
      <c r="J105" s="75"/>
      <c r="K105" s="77"/>
      <c r="L105" s="75"/>
      <c r="M105" s="76" t="str">
        <f>IFERROR(IF(Inventaire[Prix unitaire]*Inventaire[Quantité]=0,"",Inventaire[Prix unitaire]*Inventaire[Quantité]),"")</f>
        <v/>
      </c>
      <c r="N105" s="78"/>
      <c r="O105" s="75"/>
    </row>
    <row r="106" spans="1:15" x14ac:dyDescent="0.3">
      <c r="A106" s="79"/>
      <c r="B106" s="75"/>
      <c r="C106" s="75"/>
      <c r="D106" s="75"/>
      <c r="E106" s="75"/>
      <c r="F106" s="75"/>
      <c r="G106" s="76"/>
      <c r="H106" s="77"/>
      <c r="I106" s="75"/>
      <c r="J106" s="75"/>
      <c r="K106" s="77"/>
      <c r="L106" s="75"/>
      <c r="M106" s="76" t="str">
        <f>IFERROR(IF(Inventaire[Prix unitaire]*Inventaire[Quantité]=0,"",Inventaire[Prix unitaire]*Inventaire[Quantité]),"")</f>
        <v/>
      </c>
      <c r="N106" s="78"/>
      <c r="O106" s="75"/>
    </row>
    <row r="107" spans="1:15" x14ac:dyDescent="0.3">
      <c r="A107" s="72"/>
      <c r="B107" s="75"/>
      <c r="C107" s="75"/>
      <c r="D107" s="75"/>
      <c r="E107" s="75"/>
      <c r="F107" s="75"/>
      <c r="G107" s="76"/>
      <c r="H107" s="77"/>
      <c r="I107" s="75"/>
      <c r="J107" s="75"/>
      <c r="K107" s="77"/>
      <c r="L107" s="75"/>
      <c r="M107" s="76" t="str">
        <f>IFERROR(IF(Inventaire[Prix unitaire]*Inventaire[Quantité]=0,"",Inventaire[Prix unitaire]*Inventaire[Quantité]),"")</f>
        <v/>
      </c>
      <c r="N107" s="78"/>
      <c r="O107" s="75"/>
    </row>
    <row r="108" spans="1:15" x14ac:dyDescent="0.3">
      <c r="A108" s="72"/>
      <c r="B108" s="75"/>
      <c r="C108" s="75"/>
      <c r="D108" s="75"/>
      <c r="E108" s="75"/>
      <c r="F108" s="75"/>
      <c r="G108" s="76"/>
      <c r="H108" s="77"/>
      <c r="I108" s="75"/>
      <c r="J108" s="75"/>
      <c r="K108" s="77"/>
      <c r="L108" s="75"/>
      <c r="M108" s="76" t="str">
        <f>IFERROR(IF(Inventaire[Prix unitaire]*Inventaire[Quantité]=0,"",Inventaire[Prix unitaire]*Inventaire[Quantité]),"")</f>
        <v/>
      </c>
      <c r="N108" s="78"/>
      <c r="O108" s="75"/>
    </row>
    <row r="109" spans="1:15" x14ac:dyDescent="0.3">
      <c r="A109" s="79"/>
      <c r="B109" s="75"/>
      <c r="C109" s="75"/>
      <c r="D109" s="75"/>
      <c r="E109" s="75"/>
      <c r="F109" s="75"/>
      <c r="G109" s="76"/>
      <c r="H109" s="77"/>
      <c r="I109" s="75"/>
      <c r="J109" s="75"/>
      <c r="K109" s="77"/>
      <c r="L109" s="75"/>
      <c r="M109" s="76"/>
      <c r="N109" s="78"/>
      <c r="O109" s="75"/>
    </row>
    <row r="110" spans="1:15" x14ac:dyDescent="0.3">
      <c r="A110" s="79"/>
      <c r="B110" s="75"/>
      <c r="C110" s="75"/>
      <c r="D110" s="75"/>
      <c r="E110" s="75"/>
      <c r="F110" s="75"/>
      <c r="G110" s="76"/>
      <c r="H110" s="77"/>
      <c r="I110" s="75"/>
      <c r="J110" s="75"/>
      <c r="K110" s="77"/>
      <c r="L110" s="75"/>
      <c r="M110" s="76"/>
      <c r="N110" s="78"/>
      <c r="O110" s="75"/>
    </row>
    <row r="111" spans="1:15" x14ac:dyDescent="0.3">
      <c r="A111" s="79"/>
      <c r="B111" s="75"/>
      <c r="C111" s="75"/>
      <c r="D111" s="75"/>
      <c r="E111" s="75"/>
      <c r="F111" s="75"/>
      <c r="G111" s="76"/>
      <c r="H111" s="77"/>
      <c r="I111" s="75"/>
      <c r="J111" s="75"/>
      <c r="K111" s="77"/>
      <c r="L111" s="75"/>
      <c r="M111" s="76"/>
      <c r="N111" s="78"/>
      <c r="O111" s="75"/>
    </row>
    <row r="112" spans="1:15" x14ac:dyDescent="0.3">
      <c r="A112" s="72"/>
      <c r="B112" s="75"/>
      <c r="C112" s="75"/>
      <c r="D112" s="75"/>
      <c r="E112" s="75"/>
      <c r="F112" s="75"/>
      <c r="G112" s="76"/>
      <c r="H112" s="77"/>
      <c r="I112" s="75"/>
      <c r="J112" s="75"/>
      <c r="K112" s="77"/>
      <c r="L112" s="75"/>
      <c r="M112" s="76"/>
      <c r="N112" s="78"/>
      <c r="O112" s="75"/>
    </row>
    <row r="113" spans="1:15" x14ac:dyDescent="0.3">
      <c r="A113" s="72"/>
      <c r="B113" s="75"/>
      <c r="C113" s="75"/>
      <c r="D113" s="75"/>
      <c r="E113" s="75"/>
      <c r="F113" s="75"/>
      <c r="G113" s="76"/>
      <c r="H113" s="77"/>
      <c r="I113" s="75"/>
      <c r="J113" s="75"/>
      <c r="K113" s="77"/>
      <c r="L113" s="75"/>
      <c r="M113" s="76"/>
      <c r="N113" s="78"/>
      <c r="O113" s="75"/>
    </row>
    <row r="114" spans="1:15" x14ac:dyDescent="0.3">
      <c r="A114" s="79"/>
      <c r="B114" s="75"/>
      <c r="C114" s="75"/>
      <c r="D114" s="75"/>
      <c r="E114" s="75"/>
      <c r="F114" s="75"/>
      <c r="G114" s="76"/>
      <c r="H114" s="77"/>
      <c r="I114" s="75"/>
      <c r="J114" s="75"/>
      <c r="K114" s="77"/>
      <c r="L114" s="75"/>
      <c r="M114" s="76"/>
      <c r="N114" s="78"/>
      <c r="O114" s="75"/>
    </row>
    <row r="115" spans="1:15" x14ac:dyDescent="0.3">
      <c r="A115" s="79"/>
      <c r="B115" s="75"/>
      <c r="C115" s="75"/>
      <c r="D115" s="75"/>
      <c r="E115" s="75"/>
      <c r="F115" s="75"/>
      <c r="G115" s="76"/>
      <c r="H115" s="77"/>
      <c r="I115" s="75"/>
      <c r="J115" s="75"/>
      <c r="K115" s="77"/>
      <c r="L115" s="75"/>
      <c r="M115" s="76"/>
      <c r="N115" s="78"/>
      <c r="O115" s="75"/>
    </row>
    <row r="116" spans="1:15" x14ac:dyDescent="0.3">
      <c r="A116" s="79"/>
      <c r="B116" s="75"/>
      <c r="C116" s="75"/>
      <c r="D116" s="75"/>
      <c r="E116" s="75"/>
      <c r="F116" s="75"/>
      <c r="G116" s="76"/>
      <c r="H116" s="77"/>
      <c r="I116" s="75"/>
      <c r="J116" s="75"/>
      <c r="K116" s="77"/>
      <c r="L116" s="75"/>
      <c r="M116" s="76"/>
      <c r="N116" s="78"/>
      <c r="O116" s="75"/>
    </row>
    <row r="117" spans="1:15" x14ac:dyDescent="0.3">
      <c r="A117" s="72"/>
      <c r="B117" s="75"/>
      <c r="C117" s="75"/>
      <c r="D117" s="75"/>
      <c r="E117" s="75"/>
      <c r="F117" s="75"/>
      <c r="G117" s="76"/>
      <c r="H117" s="77"/>
      <c r="I117" s="75"/>
      <c r="J117" s="75"/>
      <c r="K117" s="77"/>
      <c r="L117" s="75"/>
      <c r="M117" s="76"/>
      <c r="N117" s="78"/>
      <c r="O117" s="75"/>
    </row>
    <row r="118" spans="1:15" x14ac:dyDescent="0.3">
      <c r="A118" s="72"/>
      <c r="B118" s="75"/>
      <c r="C118" s="75"/>
      <c r="D118" s="75"/>
      <c r="E118" s="75"/>
      <c r="F118" s="75"/>
      <c r="G118" s="76"/>
      <c r="H118" s="77"/>
      <c r="I118" s="75"/>
      <c r="J118" s="75"/>
      <c r="K118" s="77"/>
      <c r="L118" s="75"/>
      <c r="M118" s="76"/>
      <c r="N118" s="78"/>
      <c r="O118" s="75"/>
    </row>
    <row r="119" spans="1:15" x14ac:dyDescent="0.3">
      <c r="A119" s="72"/>
      <c r="B119" s="75"/>
      <c r="C119" s="75"/>
      <c r="D119" s="75"/>
      <c r="E119" s="75"/>
      <c r="F119" s="75"/>
      <c r="G119" s="76"/>
      <c r="H119" s="77"/>
      <c r="I119" s="75"/>
      <c r="J119" s="75"/>
      <c r="K119" s="77"/>
      <c r="L119" s="75"/>
      <c r="M119" s="76"/>
      <c r="N119" s="78"/>
      <c r="O119" s="75"/>
    </row>
    <row r="120" spans="1:15" x14ac:dyDescent="0.3">
      <c r="A120" s="72"/>
      <c r="B120" s="75"/>
      <c r="C120" s="75"/>
      <c r="D120" s="75"/>
      <c r="E120" s="75"/>
      <c r="F120" s="75"/>
      <c r="G120" s="76"/>
      <c r="H120" s="77"/>
      <c r="I120" s="75"/>
      <c r="J120" s="75"/>
      <c r="K120" s="77"/>
      <c r="L120" s="75"/>
      <c r="M120" s="76"/>
      <c r="N120" s="78"/>
      <c r="O120" s="75"/>
    </row>
    <row r="121" spans="1:15" x14ac:dyDescent="0.3">
      <c r="A121" s="72"/>
      <c r="B121" s="75"/>
      <c r="C121" s="75"/>
      <c r="D121" s="75"/>
      <c r="E121" s="75"/>
      <c r="F121" s="75"/>
      <c r="G121" s="76"/>
      <c r="H121" s="77"/>
      <c r="I121" s="75"/>
      <c r="J121" s="75"/>
      <c r="K121" s="77"/>
      <c r="L121" s="75"/>
      <c r="M121" s="76"/>
      <c r="N121" s="78"/>
      <c r="O121" s="75"/>
    </row>
    <row r="122" spans="1:15" x14ac:dyDescent="0.3">
      <c r="A122" s="72"/>
      <c r="B122" s="75"/>
      <c r="C122" s="75"/>
      <c r="D122" s="75"/>
      <c r="E122" s="75"/>
      <c r="F122" s="75"/>
      <c r="G122" s="76"/>
      <c r="H122" s="77"/>
      <c r="I122" s="75"/>
      <c r="J122" s="75"/>
      <c r="K122" s="77"/>
      <c r="L122" s="75"/>
      <c r="M122" s="76"/>
      <c r="N122" s="78"/>
      <c r="O122" s="75"/>
    </row>
    <row r="123" spans="1:15" x14ac:dyDescent="0.3">
      <c r="A123" s="72"/>
      <c r="B123" s="75"/>
      <c r="C123" s="75"/>
      <c r="D123" s="75"/>
      <c r="E123" s="75"/>
      <c r="F123" s="75"/>
      <c r="G123" s="76"/>
      <c r="H123" s="77"/>
      <c r="I123" s="75"/>
      <c r="J123" s="75"/>
      <c r="K123" s="77"/>
      <c r="L123" s="75"/>
      <c r="M123" s="76"/>
      <c r="N123" s="78"/>
      <c r="O123" s="75"/>
    </row>
    <row r="124" spans="1:15" x14ac:dyDescent="0.3">
      <c r="A124" s="72"/>
      <c r="B124" s="75"/>
      <c r="C124" s="75"/>
      <c r="D124" s="75"/>
      <c r="E124" s="75"/>
      <c r="F124" s="75"/>
      <c r="G124" s="76"/>
      <c r="H124" s="77"/>
      <c r="I124" s="75"/>
      <c r="J124" s="75"/>
      <c r="K124" s="77"/>
      <c r="L124" s="75"/>
      <c r="M124" s="76"/>
      <c r="N124" s="78"/>
      <c r="O124" s="75"/>
    </row>
    <row r="125" spans="1:15" x14ac:dyDescent="0.3">
      <c r="A125" s="72"/>
      <c r="B125" s="75"/>
      <c r="C125" s="75"/>
      <c r="D125" s="75"/>
      <c r="E125" s="75"/>
      <c r="F125" s="75"/>
      <c r="G125" s="76"/>
      <c r="H125" s="77"/>
      <c r="I125" s="75"/>
      <c r="J125" s="75"/>
      <c r="K125" s="77"/>
      <c r="L125" s="75"/>
      <c r="M125" s="76"/>
      <c r="N125" s="78"/>
      <c r="O125" s="75"/>
    </row>
    <row r="126" spans="1:15" x14ac:dyDescent="0.3">
      <c r="A126" s="72"/>
      <c r="B126" s="75"/>
      <c r="C126" s="75"/>
      <c r="D126" s="75"/>
      <c r="E126" s="75"/>
      <c r="F126" s="75"/>
      <c r="G126" s="76"/>
      <c r="H126" s="77"/>
      <c r="I126" s="75"/>
      <c r="J126" s="75"/>
      <c r="K126" s="77"/>
      <c r="L126" s="75"/>
      <c r="M126" s="76"/>
      <c r="N126" s="78"/>
      <c r="O126" s="75"/>
    </row>
    <row r="127" spans="1:15" x14ac:dyDescent="0.3">
      <c r="A127" s="72"/>
      <c r="B127" s="75"/>
      <c r="C127" s="75"/>
      <c r="D127" s="75"/>
      <c r="E127" s="75"/>
      <c r="F127" s="75"/>
      <c r="G127" s="76"/>
      <c r="H127" s="77"/>
      <c r="I127" s="75"/>
      <c r="J127" s="75"/>
      <c r="K127" s="77"/>
      <c r="L127" s="75"/>
      <c r="M127" s="76"/>
      <c r="N127" s="78"/>
      <c r="O127" s="75"/>
    </row>
    <row r="128" spans="1:15" x14ac:dyDescent="0.3">
      <c r="A128" s="72"/>
      <c r="B128" s="75"/>
      <c r="C128" s="75"/>
      <c r="D128" s="75"/>
      <c r="E128" s="75"/>
      <c r="F128" s="75"/>
      <c r="G128" s="76"/>
      <c r="H128" s="77"/>
      <c r="I128" s="75"/>
      <c r="J128" s="75"/>
      <c r="K128" s="77"/>
      <c r="L128" s="75"/>
      <c r="M128" s="76"/>
      <c r="N128" s="78"/>
      <c r="O128" s="75"/>
    </row>
    <row r="129" spans="1:15" x14ac:dyDescent="0.3">
      <c r="A129" s="72"/>
      <c r="B129" s="75"/>
      <c r="C129" s="75"/>
      <c r="D129" s="75"/>
      <c r="E129" s="75"/>
      <c r="F129" s="75"/>
      <c r="G129" s="76"/>
      <c r="H129" s="77"/>
      <c r="I129" s="75"/>
      <c r="J129" s="75"/>
      <c r="K129" s="77"/>
      <c r="L129" s="75"/>
      <c r="M129" s="76"/>
      <c r="N129" s="78"/>
      <c r="O129" s="75"/>
    </row>
    <row r="130" spans="1:15" x14ac:dyDescent="0.3">
      <c r="A130" s="72"/>
      <c r="B130" s="75"/>
      <c r="C130" s="75"/>
      <c r="D130" s="75"/>
      <c r="E130" s="75"/>
      <c r="F130" s="75"/>
      <c r="G130" s="76"/>
      <c r="H130" s="77"/>
      <c r="I130" s="75"/>
      <c r="J130" s="75"/>
      <c r="K130" s="77"/>
      <c r="L130" s="75"/>
      <c r="M130" s="76"/>
      <c r="N130" s="78"/>
      <c r="O130" s="75"/>
    </row>
    <row r="131" spans="1:15" x14ac:dyDescent="0.3">
      <c r="A131" s="72"/>
      <c r="B131" s="75"/>
      <c r="C131" s="75"/>
      <c r="D131" s="75"/>
      <c r="E131" s="75"/>
      <c r="F131" s="75"/>
      <c r="G131" s="76"/>
      <c r="H131" s="77"/>
      <c r="I131" s="75"/>
      <c r="J131" s="75"/>
      <c r="K131" s="77"/>
      <c r="L131" s="75"/>
      <c r="M131" s="76"/>
      <c r="N131" s="78"/>
      <c r="O131" s="75"/>
    </row>
    <row r="132" spans="1:15" x14ac:dyDescent="0.3">
      <c r="A132" s="72"/>
      <c r="B132" s="75"/>
      <c r="C132" s="75"/>
      <c r="D132" s="75"/>
      <c r="E132" s="75"/>
      <c r="F132" s="75"/>
      <c r="G132" s="76"/>
      <c r="H132" s="77"/>
      <c r="I132" s="75"/>
      <c r="J132" s="75"/>
      <c r="K132" s="77"/>
      <c r="L132" s="75"/>
      <c r="M132" s="76"/>
      <c r="N132" s="78"/>
      <c r="O132" s="75"/>
    </row>
    <row r="133" spans="1:15" x14ac:dyDescent="0.3">
      <c r="A133" s="72"/>
      <c r="B133" s="75"/>
      <c r="C133" s="75"/>
      <c r="D133" s="75"/>
      <c r="E133" s="75"/>
      <c r="F133" s="75"/>
      <c r="G133" s="76"/>
      <c r="H133" s="77"/>
      <c r="I133" s="75"/>
      <c r="J133" s="75"/>
      <c r="K133" s="77"/>
      <c r="L133" s="75"/>
      <c r="M133" s="76"/>
      <c r="N133" s="78"/>
      <c r="O133" s="75"/>
    </row>
    <row r="134" spans="1:15" x14ac:dyDescent="0.3">
      <c r="A134" s="72"/>
      <c r="B134" s="75"/>
      <c r="C134" s="75"/>
      <c r="D134" s="75"/>
      <c r="E134" s="75"/>
      <c r="F134" s="75"/>
      <c r="G134" s="76"/>
      <c r="H134" s="77"/>
      <c r="I134" s="75"/>
      <c r="J134" s="75"/>
      <c r="K134" s="77"/>
      <c r="L134" s="75"/>
      <c r="M134" s="76"/>
      <c r="N134" s="78"/>
      <c r="O134" s="75"/>
    </row>
    <row r="135" spans="1:15" x14ac:dyDescent="0.3">
      <c r="A135" s="72"/>
      <c r="B135" s="75"/>
      <c r="C135" s="75"/>
      <c r="D135" s="75"/>
      <c r="E135" s="75"/>
      <c r="F135" s="75"/>
      <c r="G135" s="76"/>
      <c r="H135" s="77"/>
      <c r="I135" s="75"/>
      <c r="J135" s="75"/>
      <c r="K135" s="77"/>
      <c r="L135" s="75"/>
      <c r="M135" s="76"/>
      <c r="N135" s="78"/>
      <c r="O135" s="75"/>
    </row>
    <row r="136" spans="1:15" x14ac:dyDescent="0.3">
      <c r="A136" s="72"/>
      <c r="B136" s="75"/>
      <c r="C136" s="75"/>
      <c r="D136" s="75"/>
      <c r="E136" s="75"/>
      <c r="F136" s="75"/>
      <c r="G136" s="76"/>
      <c r="H136" s="77"/>
      <c r="I136" s="75"/>
      <c r="J136" s="75"/>
      <c r="K136" s="77"/>
      <c r="L136" s="75"/>
      <c r="M136" s="76"/>
      <c r="N136" s="78"/>
      <c r="O136" s="75"/>
    </row>
    <row r="137" spans="1:15" x14ac:dyDescent="0.3">
      <c r="A137" s="72"/>
      <c r="B137" s="75"/>
      <c r="C137" s="75"/>
      <c r="D137" s="75"/>
      <c r="E137" s="75"/>
      <c r="F137" s="75"/>
      <c r="G137" s="76"/>
      <c r="H137" s="77"/>
      <c r="I137" s="75"/>
      <c r="J137" s="75"/>
      <c r="K137" s="77"/>
      <c r="L137" s="75"/>
      <c r="M137" s="76"/>
      <c r="N137" s="78"/>
      <c r="O137" s="75"/>
    </row>
    <row r="138" spans="1:15" x14ac:dyDescent="0.3">
      <c r="A138" s="72"/>
      <c r="B138" s="75"/>
      <c r="C138" s="75"/>
      <c r="D138" s="75"/>
      <c r="E138" s="75"/>
      <c r="F138" s="75"/>
      <c r="G138" s="76"/>
      <c r="H138" s="77"/>
      <c r="I138" s="75"/>
      <c r="J138" s="75"/>
      <c r="K138" s="77"/>
      <c r="L138" s="75"/>
      <c r="M138" s="76"/>
      <c r="N138" s="78"/>
      <c r="O138" s="75"/>
    </row>
    <row r="139" spans="1:15" x14ac:dyDescent="0.3">
      <c r="A139" s="72"/>
      <c r="B139" s="75"/>
      <c r="C139" s="75"/>
      <c r="D139" s="75"/>
      <c r="E139" s="75"/>
      <c r="F139" s="75"/>
      <c r="G139" s="76"/>
      <c r="H139" s="77"/>
      <c r="I139" s="75"/>
      <c r="J139" s="75"/>
      <c r="K139" s="77"/>
      <c r="L139" s="75"/>
      <c r="M139" s="76"/>
      <c r="N139" s="78"/>
      <c r="O139" s="75"/>
    </row>
    <row r="140" spans="1:15" x14ac:dyDescent="0.3">
      <c r="A140" s="72"/>
      <c r="B140" s="75"/>
      <c r="C140" s="75"/>
      <c r="D140" s="75"/>
      <c r="E140" s="75"/>
      <c r="F140" s="75"/>
      <c r="G140" s="76"/>
      <c r="H140" s="77"/>
      <c r="I140" s="75"/>
      <c r="J140" s="75"/>
      <c r="K140" s="77"/>
      <c r="L140" s="75"/>
      <c r="M140" s="76"/>
      <c r="N140" s="78"/>
      <c r="O140" s="75"/>
    </row>
    <row r="141" spans="1:15" x14ac:dyDescent="0.3">
      <c r="A141" s="72"/>
      <c r="B141" s="75"/>
      <c r="C141" s="75"/>
      <c r="D141" s="75"/>
      <c r="E141" s="75"/>
      <c r="F141" s="75"/>
      <c r="G141" s="76"/>
      <c r="H141" s="77"/>
      <c r="I141" s="75"/>
      <c r="J141" s="75"/>
      <c r="K141" s="77"/>
      <c r="L141" s="75"/>
      <c r="M141" s="76"/>
      <c r="N141" s="78"/>
      <c r="O141" s="75"/>
    </row>
    <row r="142" spans="1:15" x14ac:dyDescent="0.3">
      <c r="A142" s="72"/>
      <c r="B142" s="75"/>
      <c r="C142" s="75"/>
      <c r="D142" s="75"/>
      <c r="E142" s="75"/>
      <c r="F142" s="75"/>
      <c r="G142" s="76"/>
      <c r="H142" s="77"/>
      <c r="I142" s="75"/>
      <c r="J142" s="75"/>
      <c r="K142" s="77"/>
      <c r="L142" s="75"/>
      <c r="M142" s="76"/>
      <c r="N142" s="78"/>
      <c r="O142" s="75"/>
    </row>
    <row r="143" spans="1:15" x14ac:dyDescent="0.3">
      <c r="A143" s="72"/>
      <c r="B143" s="75"/>
      <c r="C143" s="75"/>
      <c r="D143" s="75"/>
      <c r="E143" s="75"/>
      <c r="F143" s="75"/>
      <c r="G143" s="76"/>
      <c r="H143" s="77"/>
      <c r="I143" s="75"/>
      <c r="J143" s="75"/>
      <c r="K143" s="77"/>
      <c r="L143" s="75"/>
      <c r="M143" s="76"/>
      <c r="N143" s="78"/>
      <c r="O143" s="75"/>
    </row>
    <row r="144" spans="1:15" x14ac:dyDescent="0.3">
      <c r="A144" s="72"/>
      <c r="B144" s="75"/>
      <c r="C144" s="75"/>
      <c r="D144" s="75"/>
      <c r="E144" s="75"/>
      <c r="F144" s="75"/>
      <c r="G144" s="76"/>
      <c r="H144" s="77"/>
      <c r="I144" s="75"/>
      <c r="J144" s="75"/>
      <c r="K144" s="77"/>
      <c r="L144" s="75"/>
      <c r="M144" s="76"/>
      <c r="N144" s="78"/>
      <c r="O144" s="75"/>
    </row>
    <row r="145" spans="1:15" x14ac:dyDescent="0.3">
      <c r="A145" s="72"/>
      <c r="B145" s="75"/>
      <c r="C145" s="75"/>
      <c r="D145" s="75"/>
      <c r="E145" s="75"/>
      <c r="F145" s="75"/>
      <c r="G145" s="76"/>
      <c r="H145" s="77"/>
      <c r="I145" s="75"/>
      <c r="J145" s="75"/>
      <c r="K145" s="77"/>
      <c r="L145" s="75"/>
      <c r="M145" s="76"/>
      <c r="N145" s="78"/>
      <c r="O145" s="75"/>
    </row>
    <row r="146" spans="1:15" x14ac:dyDescent="0.3">
      <c r="A146" s="72"/>
      <c r="B146" s="75"/>
      <c r="C146" s="75"/>
      <c r="D146" s="75"/>
      <c r="E146" s="75"/>
      <c r="F146" s="75"/>
      <c r="G146" s="76"/>
      <c r="H146" s="77"/>
      <c r="I146" s="75"/>
      <c r="J146" s="75"/>
      <c r="K146" s="77"/>
      <c r="L146" s="75"/>
      <c r="M146" s="76"/>
      <c r="N146" s="78"/>
      <c r="O146" s="75"/>
    </row>
    <row r="147" spans="1:15" x14ac:dyDescent="0.3">
      <c r="A147" s="72"/>
      <c r="B147" s="75"/>
      <c r="C147" s="75"/>
      <c r="D147" s="75"/>
      <c r="E147" s="75"/>
      <c r="F147" s="75"/>
      <c r="G147" s="76"/>
      <c r="H147" s="77"/>
      <c r="I147" s="75"/>
      <c r="J147" s="75"/>
      <c r="K147" s="77"/>
      <c r="L147" s="75"/>
      <c r="M147" s="76"/>
      <c r="N147" s="78"/>
      <c r="O147" s="75"/>
    </row>
    <row r="148" spans="1:15" x14ac:dyDescent="0.3">
      <c r="A148" s="72"/>
      <c r="B148" s="75"/>
      <c r="C148" s="75"/>
      <c r="D148" s="75"/>
      <c r="E148" s="75"/>
      <c r="F148" s="75"/>
      <c r="G148" s="76"/>
      <c r="H148" s="77"/>
      <c r="I148" s="75"/>
      <c r="J148" s="75"/>
      <c r="K148" s="77"/>
      <c r="L148" s="75"/>
      <c r="M148" s="76"/>
      <c r="N148" s="78"/>
      <c r="O148" s="75"/>
    </row>
    <row r="149" spans="1:15" x14ac:dyDescent="0.3">
      <c r="A149" s="72"/>
      <c r="B149" s="75"/>
      <c r="C149" s="75"/>
      <c r="D149" s="75"/>
      <c r="E149" s="75"/>
      <c r="F149" s="75"/>
      <c r="G149" s="76"/>
      <c r="H149" s="77"/>
      <c r="I149" s="75"/>
      <c r="J149" s="75"/>
      <c r="K149" s="77"/>
      <c r="L149" s="75"/>
      <c r="M149" s="76"/>
      <c r="N149" s="78"/>
      <c r="O149" s="75"/>
    </row>
    <row r="150" spans="1:15" x14ac:dyDescent="0.3">
      <c r="A150" s="72"/>
      <c r="B150" s="75"/>
      <c r="C150" s="75"/>
      <c r="D150" s="75"/>
      <c r="E150" s="75"/>
      <c r="F150" s="75"/>
      <c r="G150" s="76"/>
      <c r="H150" s="77"/>
      <c r="I150" s="75"/>
      <c r="J150" s="75"/>
      <c r="K150" s="77"/>
      <c r="L150" s="75"/>
      <c r="M150" s="76"/>
      <c r="N150" s="78"/>
      <c r="O150" s="75"/>
    </row>
    <row r="151" spans="1:15" x14ac:dyDescent="0.3">
      <c r="A151" s="72"/>
      <c r="B151" s="75"/>
      <c r="C151" s="75"/>
      <c r="D151" s="75"/>
      <c r="E151" s="75"/>
      <c r="F151" s="75"/>
      <c r="G151" s="76"/>
      <c r="H151" s="77"/>
      <c r="I151" s="75"/>
      <c r="J151" s="75"/>
      <c r="K151" s="77"/>
      <c r="L151" s="75"/>
      <c r="M151" s="76"/>
      <c r="N151" s="78"/>
      <c r="O151" s="75"/>
    </row>
    <row r="152" spans="1:15" x14ac:dyDescent="0.3">
      <c r="A152" s="72"/>
      <c r="B152" s="75"/>
      <c r="C152" s="75"/>
      <c r="D152" s="75"/>
      <c r="E152" s="75"/>
      <c r="F152" s="75"/>
      <c r="G152" s="76"/>
      <c r="H152" s="77"/>
      <c r="I152" s="75"/>
      <c r="J152" s="75"/>
      <c r="K152" s="77"/>
      <c r="L152" s="75"/>
      <c r="M152" s="76"/>
      <c r="N152" s="78"/>
      <c r="O152" s="75"/>
    </row>
    <row r="153" spans="1:15" x14ac:dyDescent="0.3">
      <c r="A153" s="72"/>
      <c r="B153" s="75"/>
      <c r="C153" s="75"/>
      <c r="D153" s="75"/>
      <c r="E153" s="75"/>
      <c r="F153" s="75"/>
      <c r="G153" s="76"/>
      <c r="H153" s="77"/>
      <c r="I153" s="75"/>
      <c r="J153" s="75"/>
      <c r="K153" s="77"/>
      <c r="L153" s="75"/>
      <c r="M153" s="76"/>
      <c r="N153" s="78"/>
      <c r="O153" s="75"/>
    </row>
    <row r="154" spans="1:15" x14ac:dyDescent="0.3">
      <c r="A154" s="72"/>
      <c r="B154" s="75"/>
      <c r="C154" s="75"/>
      <c r="D154" s="75"/>
      <c r="E154" s="75"/>
      <c r="F154" s="75"/>
      <c r="G154" s="76"/>
      <c r="H154" s="77"/>
      <c r="I154" s="75"/>
      <c r="J154" s="75"/>
      <c r="K154" s="77"/>
      <c r="L154" s="75"/>
      <c r="M154" s="76"/>
      <c r="N154" s="78"/>
      <c r="O154" s="75"/>
    </row>
    <row r="155" spans="1:15" x14ac:dyDescent="0.3">
      <c r="A155" s="72"/>
      <c r="B155" s="75"/>
      <c r="C155" s="75"/>
      <c r="D155" s="75"/>
      <c r="E155" s="75"/>
      <c r="F155" s="75"/>
      <c r="G155" s="76"/>
      <c r="H155" s="77"/>
      <c r="I155" s="75"/>
      <c r="J155" s="75"/>
      <c r="K155" s="77"/>
      <c r="L155" s="75"/>
      <c r="M155" s="76"/>
      <c r="N155" s="78"/>
      <c r="O155" s="75"/>
    </row>
    <row r="156" spans="1:15" x14ac:dyDescent="0.3">
      <c r="A156" s="72"/>
      <c r="B156" s="75"/>
      <c r="C156" s="75"/>
      <c r="D156" s="75"/>
      <c r="E156" s="75"/>
      <c r="F156" s="75"/>
      <c r="G156" s="76"/>
      <c r="H156" s="77"/>
      <c r="I156" s="75"/>
      <c r="J156" s="75"/>
      <c r="K156" s="77"/>
      <c r="L156" s="75"/>
      <c r="M156" s="76"/>
      <c r="N156" s="78"/>
      <c r="O156" s="75"/>
    </row>
    <row r="157" spans="1:15" x14ac:dyDescent="0.3">
      <c r="A157" s="72"/>
      <c r="B157" s="75"/>
      <c r="C157" s="75"/>
      <c r="D157" s="75"/>
      <c r="E157" s="75"/>
      <c r="F157" s="75"/>
      <c r="G157" s="76"/>
      <c r="H157" s="77"/>
      <c r="I157" s="75"/>
      <c r="J157" s="75"/>
      <c r="K157" s="77"/>
      <c r="L157" s="75"/>
      <c r="M157" s="76"/>
      <c r="N157" s="78"/>
      <c r="O157" s="75"/>
    </row>
    <row r="158" spans="1:15" x14ac:dyDescent="0.3">
      <c r="A158" s="72"/>
      <c r="B158" s="75"/>
      <c r="C158" s="75"/>
      <c r="D158" s="75"/>
      <c r="E158" s="75"/>
      <c r="F158" s="75"/>
      <c r="G158" s="76"/>
      <c r="H158" s="77"/>
      <c r="I158" s="75"/>
      <c r="J158" s="75"/>
      <c r="K158" s="77"/>
      <c r="L158" s="75"/>
      <c r="M158" s="76"/>
      <c r="N158" s="78"/>
      <c r="O158" s="75"/>
    </row>
    <row r="159" spans="1:15" x14ac:dyDescent="0.3">
      <c r="A159" s="72"/>
      <c r="B159" s="75"/>
      <c r="C159" s="75"/>
      <c r="D159" s="75"/>
      <c r="E159" s="75"/>
      <c r="F159" s="75"/>
      <c r="G159" s="76"/>
      <c r="H159" s="77"/>
      <c r="I159" s="75"/>
      <c r="J159" s="75"/>
      <c r="K159" s="77"/>
      <c r="L159" s="75"/>
      <c r="M159" s="76"/>
      <c r="N159" s="78"/>
      <c r="O159" s="75"/>
    </row>
    <row r="160" spans="1:15" x14ac:dyDescent="0.3">
      <c r="A160" s="72"/>
      <c r="B160" s="75"/>
      <c r="C160" s="75"/>
      <c r="D160" s="75"/>
      <c r="E160" s="75"/>
      <c r="F160" s="75"/>
      <c r="G160" s="76"/>
      <c r="H160" s="77"/>
      <c r="I160" s="75"/>
      <c r="J160" s="75"/>
      <c r="K160" s="77"/>
      <c r="L160" s="75"/>
      <c r="M160" s="76"/>
      <c r="N160" s="78"/>
      <c r="O160" s="75"/>
    </row>
    <row r="161" spans="1:15" x14ac:dyDescent="0.3">
      <c r="A161" s="72"/>
      <c r="B161" s="75"/>
      <c r="C161" s="75"/>
      <c r="D161" s="75"/>
      <c r="E161" s="75"/>
      <c r="F161" s="75"/>
      <c r="G161" s="76"/>
      <c r="H161" s="77"/>
      <c r="I161" s="75"/>
      <c r="J161" s="75"/>
      <c r="K161" s="77"/>
      <c r="L161" s="75"/>
      <c r="M161" s="76"/>
      <c r="N161" s="78"/>
      <c r="O161" s="75"/>
    </row>
    <row r="162" spans="1:15" x14ac:dyDescent="0.3">
      <c r="A162" s="72"/>
      <c r="B162" s="75"/>
      <c r="C162" s="75"/>
      <c r="D162" s="75"/>
      <c r="E162" s="75"/>
      <c r="F162" s="75"/>
      <c r="G162" s="76"/>
      <c r="H162" s="77"/>
      <c r="I162" s="75"/>
      <c r="J162" s="75"/>
      <c r="K162" s="77"/>
      <c r="L162" s="75"/>
      <c r="M162" s="76"/>
      <c r="N162" s="78"/>
      <c r="O162" s="75"/>
    </row>
    <row r="163" spans="1:15" x14ac:dyDescent="0.3">
      <c r="A163" s="72"/>
      <c r="B163" s="75"/>
      <c r="C163" s="75"/>
      <c r="D163" s="75"/>
      <c r="E163" s="75"/>
      <c r="F163" s="75"/>
      <c r="G163" s="76"/>
      <c r="H163" s="77"/>
      <c r="I163" s="75"/>
      <c r="J163" s="75"/>
      <c r="K163" s="77"/>
      <c r="L163" s="75"/>
      <c r="M163" s="76"/>
      <c r="N163" s="78"/>
      <c r="O163" s="75"/>
    </row>
    <row r="164" spans="1:15" x14ac:dyDescent="0.3">
      <c r="A164" s="72"/>
      <c r="B164" s="75"/>
      <c r="C164" s="75"/>
      <c r="D164" s="75"/>
      <c r="E164" s="75"/>
      <c r="F164" s="75"/>
      <c r="G164" s="76"/>
      <c r="H164" s="77"/>
      <c r="I164" s="75"/>
      <c r="J164" s="75"/>
      <c r="K164" s="77"/>
      <c r="L164" s="75"/>
      <c r="M164" s="76"/>
      <c r="N164" s="78"/>
      <c r="O164" s="75"/>
    </row>
    <row r="165" spans="1:15" x14ac:dyDescent="0.3">
      <c r="A165" s="72"/>
      <c r="B165" s="75"/>
      <c r="C165" s="75"/>
      <c r="D165" s="75"/>
      <c r="E165" s="75"/>
      <c r="F165" s="75"/>
      <c r="G165" s="76"/>
      <c r="H165" s="77"/>
      <c r="I165" s="75"/>
      <c r="J165" s="75"/>
      <c r="K165" s="77"/>
      <c r="L165" s="75"/>
      <c r="M165" s="76"/>
      <c r="N165" s="78"/>
      <c r="O165" s="75"/>
    </row>
    <row r="166" spans="1:15" x14ac:dyDescent="0.3">
      <c r="A166" s="72"/>
      <c r="B166" s="75"/>
      <c r="C166" s="75"/>
      <c r="D166" s="75"/>
      <c r="E166" s="75"/>
      <c r="F166" s="75"/>
      <c r="G166" s="76"/>
      <c r="H166" s="77"/>
      <c r="I166" s="75"/>
      <c r="J166" s="75"/>
      <c r="K166" s="77"/>
      <c r="L166" s="75"/>
      <c r="M166" s="76"/>
      <c r="N166" s="78"/>
      <c r="O166" s="75"/>
    </row>
    <row r="167" spans="1:15" x14ac:dyDescent="0.3">
      <c r="A167" s="72"/>
      <c r="B167" s="75"/>
      <c r="C167" s="75"/>
      <c r="D167" s="75"/>
      <c r="E167" s="75"/>
      <c r="F167" s="75"/>
      <c r="G167" s="76"/>
      <c r="H167" s="77"/>
      <c r="I167" s="75"/>
      <c r="J167" s="75"/>
      <c r="K167" s="77"/>
      <c r="L167" s="75"/>
      <c r="M167" s="76"/>
      <c r="N167" s="78"/>
      <c r="O167" s="75"/>
    </row>
    <row r="168" spans="1:15" x14ac:dyDescent="0.3">
      <c r="A168" s="72"/>
      <c r="B168" s="75"/>
      <c r="C168" s="75"/>
      <c r="D168" s="75"/>
      <c r="E168" s="75"/>
      <c r="F168" s="75"/>
      <c r="G168" s="76"/>
      <c r="H168" s="77"/>
      <c r="I168" s="75"/>
      <c r="J168" s="75"/>
      <c r="K168" s="77"/>
      <c r="L168" s="75"/>
      <c r="M168" s="76"/>
      <c r="N168" s="78"/>
      <c r="O168" s="75"/>
    </row>
    <row r="169" spans="1:15" x14ac:dyDescent="0.3">
      <c r="A169" s="72"/>
      <c r="B169" s="75"/>
      <c r="C169" s="75"/>
      <c r="D169" s="75"/>
      <c r="E169" s="75"/>
      <c r="F169" s="75"/>
      <c r="G169" s="76"/>
      <c r="H169" s="77"/>
      <c r="I169" s="75"/>
      <c r="J169" s="75"/>
      <c r="K169" s="77"/>
      <c r="L169" s="75"/>
      <c r="M169" s="76"/>
      <c r="N169" s="78"/>
      <c r="O169" s="75"/>
    </row>
    <row r="170" spans="1:15" x14ac:dyDescent="0.3">
      <c r="A170" s="72"/>
      <c r="B170" s="75"/>
      <c r="C170" s="75"/>
      <c r="D170" s="75"/>
      <c r="E170" s="75"/>
      <c r="F170" s="75"/>
      <c r="G170" s="76"/>
      <c r="H170" s="77"/>
      <c r="I170" s="75"/>
      <c r="J170" s="75"/>
      <c r="K170" s="77"/>
      <c r="L170" s="75"/>
      <c r="M170" s="76"/>
      <c r="N170" s="78"/>
      <c r="O170" s="75"/>
    </row>
    <row r="171" spans="1:15" x14ac:dyDescent="0.3">
      <c r="A171" s="72"/>
      <c r="B171" s="75"/>
      <c r="C171" s="75"/>
      <c r="D171" s="75"/>
      <c r="E171" s="75"/>
      <c r="F171" s="75"/>
      <c r="G171" s="76"/>
      <c r="H171" s="77"/>
      <c r="I171" s="75"/>
      <c r="J171" s="75"/>
      <c r="K171" s="77"/>
      <c r="L171" s="75"/>
      <c r="M171" s="76"/>
      <c r="N171" s="78"/>
      <c r="O171" s="75"/>
    </row>
    <row r="172" spans="1:15" x14ac:dyDescent="0.3">
      <c r="A172" s="72"/>
      <c r="B172" s="75"/>
      <c r="C172" s="75"/>
      <c r="D172" s="75"/>
      <c r="E172" s="75"/>
      <c r="F172" s="75"/>
      <c r="G172" s="76"/>
      <c r="H172" s="77"/>
      <c r="I172" s="75"/>
      <c r="J172" s="75"/>
      <c r="K172" s="77"/>
      <c r="L172" s="75"/>
      <c r="M172" s="76"/>
      <c r="N172" s="78"/>
      <c r="O172" s="75"/>
    </row>
    <row r="173" spans="1:15" x14ac:dyDescent="0.3">
      <c r="A173" s="72"/>
      <c r="B173" s="75"/>
      <c r="C173" s="75"/>
      <c r="D173" s="75"/>
      <c r="E173" s="75"/>
      <c r="F173" s="75"/>
      <c r="G173" s="76"/>
      <c r="H173" s="77"/>
      <c r="I173" s="75"/>
      <c r="J173" s="75"/>
      <c r="K173" s="77"/>
      <c r="L173" s="75"/>
      <c r="M173" s="76"/>
      <c r="N173" s="78"/>
      <c r="O173" s="75"/>
    </row>
    <row r="174" spans="1:15" x14ac:dyDescent="0.3">
      <c r="A174" s="72"/>
      <c r="B174" s="75"/>
      <c r="C174" s="75"/>
      <c r="D174" s="75"/>
      <c r="E174" s="75"/>
      <c r="F174" s="75"/>
      <c r="G174" s="76"/>
      <c r="H174" s="77"/>
      <c r="I174" s="75"/>
      <c r="J174" s="75"/>
      <c r="K174" s="77"/>
      <c r="L174" s="75"/>
      <c r="M174" s="76"/>
      <c r="N174" s="78"/>
      <c r="O174" s="75"/>
    </row>
    <row r="175" spans="1:15" x14ac:dyDescent="0.3">
      <c r="A175" s="72"/>
      <c r="B175" s="75"/>
      <c r="C175" s="75"/>
      <c r="D175" s="75"/>
      <c r="E175" s="75"/>
      <c r="F175" s="75"/>
      <c r="G175" s="76"/>
      <c r="H175" s="77"/>
      <c r="I175" s="75"/>
      <c r="J175" s="75"/>
      <c r="K175" s="77"/>
      <c r="L175" s="75"/>
      <c r="M175" s="76"/>
      <c r="N175" s="78"/>
      <c r="O175" s="75"/>
    </row>
    <row r="176" spans="1:15" x14ac:dyDescent="0.3">
      <c r="A176" s="72"/>
      <c r="B176" s="75"/>
      <c r="C176" s="75"/>
      <c r="D176" s="75"/>
      <c r="E176" s="75"/>
      <c r="F176" s="75"/>
      <c r="G176" s="76"/>
      <c r="H176" s="77"/>
      <c r="I176" s="75"/>
      <c r="J176" s="75"/>
      <c r="K176" s="77"/>
      <c r="L176" s="75"/>
      <c r="M176" s="76"/>
      <c r="N176" s="78"/>
      <c r="O176" s="75"/>
    </row>
    <row r="177" spans="1:15" x14ac:dyDescent="0.3">
      <c r="A177" s="72"/>
      <c r="B177" s="75"/>
      <c r="C177" s="75"/>
      <c r="D177" s="75"/>
      <c r="E177" s="75"/>
      <c r="F177" s="75"/>
      <c r="G177" s="76"/>
      <c r="H177" s="77"/>
      <c r="I177" s="75"/>
      <c r="J177" s="75"/>
      <c r="K177" s="77"/>
      <c r="L177" s="75"/>
      <c r="M177" s="76"/>
      <c r="N177" s="78"/>
      <c r="O177" s="75"/>
    </row>
    <row r="178" spans="1:15" x14ac:dyDescent="0.3">
      <c r="A178" s="72"/>
      <c r="B178" s="75"/>
      <c r="C178" s="75"/>
      <c r="D178" s="75"/>
      <c r="E178" s="75"/>
      <c r="F178" s="75"/>
      <c r="G178" s="76"/>
      <c r="H178" s="77"/>
      <c r="I178" s="75"/>
      <c r="J178" s="75"/>
      <c r="K178" s="77"/>
      <c r="L178" s="75"/>
      <c r="M178" s="76"/>
      <c r="N178" s="78"/>
      <c r="O178" s="75"/>
    </row>
    <row r="179" spans="1:15" x14ac:dyDescent="0.3">
      <c r="A179" s="72"/>
      <c r="B179" s="75"/>
      <c r="C179" s="75"/>
      <c r="D179" s="75"/>
      <c r="E179" s="75"/>
      <c r="F179" s="75"/>
      <c r="G179" s="76"/>
      <c r="H179" s="77"/>
      <c r="I179" s="75"/>
      <c r="J179" s="75"/>
      <c r="K179" s="77"/>
      <c r="L179" s="75"/>
      <c r="M179" s="76"/>
      <c r="N179" s="78"/>
      <c r="O179" s="75"/>
    </row>
    <row r="180" spans="1:15" x14ac:dyDescent="0.3">
      <c r="A180" s="72"/>
      <c r="B180" s="75"/>
      <c r="C180" s="75"/>
      <c r="D180" s="75"/>
      <c r="E180" s="75"/>
      <c r="F180" s="75"/>
      <c r="G180" s="76"/>
      <c r="H180" s="77"/>
      <c r="I180" s="75"/>
      <c r="J180" s="75"/>
      <c r="K180" s="77"/>
      <c r="L180" s="75"/>
      <c r="M180" s="76"/>
      <c r="N180" s="78"/>
      <c r="O180" s="75"/>
    </row>
    <row r="181" spans="1:15" x14ac:dyDescent="0.3">
      <c r="A181" s="72"/>
      <c r="B181" s="75"/>
      <c r="C181" s="75"/>
      <c r="D181" s="75"/>
      <c r="E181" s="75"/>
      <c r="F181" s="75"/>
      <c r="G181" s="76"/>
      <c r="H181" s="77"/>
      <c r="I181" s="75"/>
      <c r="J181" s="75"/>
      <c r="K181" s="77"/>
      <c r="L181" s="75"/>
      <c r="M181" s="76"/>
      <c r="N181" s="78"/>
      <c r="O181" s="75"/>
    </row>
    <row r="182" spans="1:15" x14ac:dyDescent="0.3">
      <c r="A182" s="72"/>
      <c r="B182" s="75"/>
      <c r="C182" s="75"/>
      <c r="D182" s="75"/>
      <c r="E182" s="75"/>
      <c r="F182" s="75"/>
      <c r="G182" s="76"/>
      <c r="H182" s="77"/>
      <c r="I182" s="75"/>
      <c r="J182" s="75"/>
      <c r="K182" s="77"/>
      <c r="L182" s="75"/>
      <c r="M182" s="76"/>
      <c r="N182" s="78"/>
      <c r="O182" s="75"/>
    </row>
    <row r="183" spans="1:15" x14ac:dyDescent="0.3">
      <c r="A183" s="72"/>
      <c r="B183" s="75"/>
      <c r="C183" s="75"/>
      <c r="D183" s="75"/>
      <c r="E183" s="75"/>
      <c r="F183" s="75"/>
      <c r="G183" s="76"/>
      <c r="H183" s="77"/>
      <c r="I183" s="75"/>
      <c r="J183" s="75"/>
      <c r="K183" s="77"/>
      <c r="L183" s="75"/>
      <c r="M183" s="76"/>
      <c r="N183" s="78"/>
      <c r="O183" s="75"/>
    </row>
    <row r="184" spans="1:15" x14ac:dyDescent="0.3">
      <c r="A184" s="72"/>
      <c r="B184" s="75"/>
      <c r="C184" s="75"/>
      <c r="D184" s="75"/>
      <c r="E184" s="75"/>
      <c r="F184" s="75"/>
      <c r="G184" s="76"/>
      <c r="H184" s="77"/>
      <c r="I184" s="75"/>
      <c r="J184" s="75"/>
      <c r="K184" s="77"/>
      <c r="L184" s="75"/>
      <c r="M184" s="76"/>
      <c r="N184" s="78"/>
      <c r="O184" s="75"/>
    </row>
    <row r="185" spans="1:15" x14ac:dyDescent="0.3">
      <c r="A185" s="72"/>
      <c r="B185" s="75"/>
      <c r="C185" s="75"/>
      <c r="D185" s="75"/>
      <c r="E185" s="75"/>
      <c r="F185" s="75"/>
      <c r="G185" s="76"/>
      <c r="H185" s="77"/>
      <c r="I185" s="75"/>
      <c r="J185" s="75"/>
      <c r="K185" s="77"/>
      <c r="L185" s="75"/>
      <c r="M185" s="76"/>
      <c r="N185" s="78"/>
      <c r="O185" s="75"/>
    </row>
    <row r="186" spans="1:15" x14ac:dyDescent="0.3">
      <c r="A186" s="72"/>
      <c r="B186" s="75"/>
      <c r="C186" s="75"/>
      <c r="D186" s="75"/>
      <c r="E186" s="75"/>
      <c r="F186" s="75"/>
      <c r="G186" s="76"/>
      <c r="H186" s="77"/>
      <c r="I186" s="75"/>
      <c r="J186" s="75"/>
      <c r="K186" s="77"/>
      <c r="L186" s="75"/>
      <c r="M186" s="76"/>
      <c r="N186" s="78"/>
      <c r="O186" s="75"/>
    </row>
    <row r="187" spans="1:15" x14ac:dyDescent="0.3">
      <c r="A187" s="72"/>
      <c r="B187" s="75"/>
      <c r="C187" s="75"/>
      <c r="D187" s="75"/>
      <c r="E187" s="75"/>
      <c r="F187" s="75"/>
      <c r="G187" s="76"/>
      <c r="H187" s="77"/>
      <c r="I187" s="75"/>
      <c r="J187" s="75"/>
      <c r="K187" s="77"/>
      <c r="L187" s="75"/>
      <c r="M187" s="76"/>
      <c r="N187" s="78"/>
      <c r="O187" s="75"/>
    </row>
    <row r="188" spans="1:15" x14ac:dyDescent="0.3">
      <c r="A188" s="79"/>
      <c r="B188" s="75"/>
      <c r="C188" s="75"/>
      <c r="D188" s="75"/>
      <c r="E188" s="75"/>
      <c r="F188" s="75"/>
      <c r="G188" s="76"/>
      <c r="H188" s="77"/>
      <c r="I188" s="75"/>
      <c r="J188" s="75"/>
      <c r="K188" s="77"/>
      <c r="L188" s="75"/>
      <c r="M188" s="76"/>
      <c r="N188" s="78"/>
      <c r="O188" s="75"/>
    </row>
    <row r="189" spans="1:15" x14ac:dyDescent="0.3">
      <c r="A189" s="79"/>
      <c r="B189" s="75"/>
      <c r="C189" s="75"/>
      <c r="D189" s="75"/>
      <c r="E189" s="75"/>
      <c r="F189" s="75"/>
      <c r="G189" s="76"/>
      <c r="H189" s="77"/>
      <c r="I189" s="75"/>
      <c r="J189" s="75"/>
      <c r="K189" s="77"/>
      <c r="L189" s="75"/>
      <c r="M189" s="76"/>
      <c r="N189" s="78"/>
      <c r="O189" s="75"/>
    </row>
    <row r="190" spans="1:15" x14ac:dyDescent="0.3">
      <c r="A190" s="79"/>
      <c r="B190" s="75"/>
      <c r="C190" s="75"/>
      <c r="D190" s="75"/>
      <c r="E190" s="75"/>
      <c r="F190" s="75"/>
      <c r="G190" s="76"/>
      <c r="H190" s="77"/>
      <c r="I190" s="75"/>
      <c r="J190" s="75"/>
      <c r="K190" s="77"/>
      <c r="L190" s="75"/>
      <c r="M190" s="76"/>
      <c r="N190" s="78"/>
      <c r="O190" s="75"/>
    </row>
    <row r="191" spans="1:15" x14ac:dyDescent="0.3">
      <c r="A191" s="79"/>
      <c r="B191" s="75"/>
      <c r="C191" s="75"/>
      <c r="D191" s="75"/>
      <c r="E191" s="75"/>
      <c r="F191" s="75"/>
      <c r="G191" s="76"/>
      <c r="H191" s="77"/>
      <c r="I191" s="75"/>
      <c r="J191" s="75"/>
      <c r="K191" s="77"/>
      <c r="L191" s="75"/>
      <c r="M191" s="76"/>
      <c r="N191" s="78"/>
      <c r="O191" s="75"/>
    </row>
    <row r="192" spans="1:15" x14ac:dyDescent="0.3">
      <c r="A192" s="79"/>
      <c r="B192" s="75"/>
      <c r="C192" s="75"/>
      <c r="D192" s="75"/>
      <c r="E192" s="75"/>
      <c r="F192" s="75"/>
      <c r="G192" s="76"/>
      <c r="H192" s="77"/>
      <c r="I192" s="75"/>
      <c r="J192" s="75"/>
      <c r="K192" s="77"/>
      <c r="L192" s="75"/>
      <c r="M192" s="76"/>
      <c r="N192" s="78"/>
      <c r="O192" s="75"/>
    </row>
    <row r="193" spans="1:15" x14ac:dyDescent="0.3">
      <c r="A193" s="79"/>
      <c r="B193" s="75"/>
      <c r="C193" s="75"/>
      <c r="D193" s="75"/>
      <c r="E193" s="75"/>
      <c r="F193" s="75"/>
      <c r="G193" s="76"/>
      <c r="H193" s="77"/>
      <c r="I193" s="75"/>
      <c r="J193" s="75"/>
      <c r="K193" s="77"/>
      <c r="L193" s="75"/>
      <c r="M193" s="76"/>
      <c r="N193" s="78"/>
      <c r="O193" s="75"/>
    </row>
    <row r="194" spans="1:15" x14ac:dyDescent="0.3">
      <c r="A194" s="79"/>
      <c r="B194" s="75"/>
      <c r="C194" s="75"/>
      <c r="D194" s="75"/>
      <c r="E194" s="75"/>
      <c r="F194" s="75"/>
      <c r="G194" s="76"/>
      <c r="H194" s="77"/>
      <c r="I194" s="75"/>
      <c r="J194" s="75"/>
      <c r="K194" s="77"/>
      <c r="L194" s="75"/>
      <c r="M194" s="76"/>
      <c r="N194" s="78"/>
      <c r="O194" s="75"/>
    </row>
    <row r="195" spans="1:15" x14ac:dyDescent="0.3">
      <c r="A195" s="79"/>
      <c r="B195" s="75"/>
      <c r="C195" s="75"/>
      <c r="D195" s="75"/>
      <c r="E195" s="75"/>
      <c r="F195" s="75"/>
      <c r="G195" s="76"/>
      <c r="H195" s="77"/>
      <c r="I195" s="75"/>
      <c r="J195" s="75"/>
      <c r="K195" s="77"/>
      <c r="L195" s="75"/>
      <c r="M195" s="76"/>
      <c r="N195" s="78"/>
      <c r="O195" s="75"/>
    </row>
    <row r="196" spans="1:15" x14ac:dyDescent="0.3">
      <c r="A196" s="79"/>
      <c r="B196" s="75"/>
      <c r="C196" s="75"/>
      <c r="D196" s="75"/>
      <c r="E196" s="75"/>
      <c r="F196" s="75"/>
      <c r="G196" s="76"/>
      <c r="H196" s="77"/>
      <c r="I196" s="75"/>
      <c r="J196" s="75"/>
      <c r="K196" s="77"/>
      <c r="L196" s="75"/>
      <c r="M196" s="76"/>
      <c r="N196" s="78"/>
      <c r="O196" s="75"/>
    </row>
    <row r="197" spans="1:15" x14ac:dyDescent="0.3">
      <c r="A197" s="79"/>
      <c r="B197" s="75"/>
      <c r="C197" s="75"/>
      <c r="D197" s="75"/>
      <c r="E197" s="75"/>
      <c r="F197" s="75"/>
      <c r="G197" s="76"/>
      <c r="H197" s="77"/>
      <c r="I197" s="75"/>
      <c r="J197" s="75"/>
      <c r="K197" s="77"/>
      <c r="L197" s="75"/>
      <c r="M197" s="76"/>
      <c r="N197" s="78"/>
      <c r="O197" s="75"/>
    </row>
    <row r="198" spans="1:15" x14ac:dyDescent="0.3">
      <c r="A198" s="79"/>
      <c r="B198" s="75"/>
      <c r="C198" s="75"/>
      <c r="D198" s="75"/>
      <c r="E198" s="75"/>
      <c r="F198" s="75"/>
      <c r="G198" s="76"/>
      <c r="H198" s="77"/>
      <c r="I198" s="75"/>
      <c r="J198" s="75"/>
      <c r="K198" s="77"/>
      <c r="L198" s="75"/>
      <c r="M198" s="76"/>
      <c r="N198" s="78"/>
      <c r="O198" s="75"/>
    </row>
    <row r="199" spans="1:15" x14ac:dyDescent="0.3">
      <c r="A199" s="79"/>
      <c r="B199" s="75"/>
      <c r="C199" s="75"/>
      <c r="D199" s="75"/>
      <c r="E199" s="75"/>
      <c r="F199" s="75"/>
      <c r="G199" s="76"/>
      <c r="H199" s="77"/>
      <c r="I199" s="75"/>
      <c r="J199" s="75"/>
      <c r="K199" s="77"/>
      <c r="L199" s="75"/>
      <c r="M199" s="76"/>
      <c r="N199" s="78"/>
      <c r="O199" s="75"/>
    </row>
    <row r="200" spans="1:15" x14ac:dyDescent="0.3">
      <c r="A200" s="79"/>
      <c r="B200" s="75"/>
      <c r="C200" s="75"/>
      <c r="D200" s="75"/>
      <c r="E200" s="75"/>
      <c r="F200" s="75"/>
      <c r="G200" s="76"/>
      <c r="H200" s="77"/>
      <c r="I200" s="75"/>
      <c r="J200" s="75"/>
      <c r="K200" s="77"/>
      <c r="L200" s="75"/>
      <c r="M200" s="76"/>
      <c r="N200" s="78"/>
      <c r="O200" s="75"/>
    </row>
    <row r="201" spans="1:15" x14ac:dyDescent="0.3">
      <c r="A201" s="79"/>
      <c r="B201" s="75"/>
      <c r="C201" s="75"/>
      <c r="D201" s="75"/>
      <c r="E201" s="75"/>
      <c r="F201" s="75"/>
      <c r="G201" s="76"/>
      <c r="H201" s="77"/>
      <c r="I201" s="75"/>
      <c r="J201" s="75"/>
      <c r="K201" s="77"/>
      <c r="L201" s="75"/>
      <c r="M201" s="76"/>
      <c r="N201" s="78"/>
      <c r="O201" s="75"/>
    </row>
    <row r="202" spans="1:15" x14ac:dyDescent="0.3">
      <c r="A202" s="79"/>
      <c r="B202" s="75"/>
      <c r="C202" s="75"/>
      <c r="D202" s="75"/>
      <c r="E202" s="75"/>
      <c r="F202" s="75"/>
      <c r="G202" s="76"/>
      <c r="H202" s="77"/>
      <c r="I202" s="75"/>
      <c r="J202" s="75"/>
      <c r="K202" s="77"/>
      <c r="L202" s="75"/>
      <c r="M202" s="76"/>
      <c r="N202" s="78"/>
      <c r="O202" s="75"/>
    </row>
    <row r="203" spans="1:15" x14ac:dyDescent="0.3">
      <c r="A203" s="79"/>
      <c r="B203" s="75"/>
      <c r="C203" s="75"/>
      <c r="D203" s="75"/>
      <c r="E203" s="75"/>
      <c r="F203" s="75"/>
      <c r="G203" s="76"/>
      <c r="H203" s="77"/>
      <c r="I203" s="75"/>
      <c r="J203" s="75"/>
      <c r="K203" s="77"/>
      <c r="L203" s="75"/>
      <c r="M203" s="76"/>
      <c r="N203" s="78"/>
      <c r="O203" s="75"/>
    </row>
    <row r="204" spans="1:15" x14ac:dyDescent="0.3">
      <c r="A204" s="79"/>
      <c r="B204" s="75"/>
      <c r="C204" s="75"/>
      <c r="D204" s="75"/>
      <c r="E204" s="75"/>
      <c r="F204" s="75"/>
      <c r="G204" s="76"/>
      <c r="H204" s="77"/>
      <c r="I204" s="75"/>
      <c r="J204" s="75"/>
      <c r="K204" s="77"/>
      <c r="L204" s="75"/>
      <c r="M204" s="76"/>
      <c r="N204" s="78"/>
      <c r="O204" s="75"/>
    </row>
    <row r="205" spans="1:15" x14ac:dyDescent="0.3">
      <c r="A205" s="79"/>
      <c r="B205" s="75"/>
      <c r="C205" s="75"/>
      <c r="D205" s="75"/>
      <c r="E205" s="75"/>
      <c r="F205" s="75"/>
      <c r="G205" s="76"/>
      <c r="H205" s="77"/>
      <c r="I205" s="75"/>
      <c r="J205" s="75"/>
      <c r="K205" s="77"/>
      <c r="L205" s="75"/>
      <c r="M205" s="76"/>
      <c r="N205" s="78"/>
      <c r="O205" s="75"/>
    </row>
    <row r="206" spans="1:15" x14ac:dyDescent="0.3">
      <c r="A206" s="79"/>
      <c r="B206" s="75"/>
      <c r="C206" s="75"/>
      <c r="D206" s="75"/>
      <c r="E206" s="75"/>
      <c r="F206" s="75"/>
      <c r="G206" s="76"/>
      <c r="H206" s="77"/>
      <c r="I206" s="75"/>
      <c r="J206" s="75"/>
      <c r="K206" s="77"/>
      <c r="L206" s="75"/>
      <c r="M206" s="76"/>
      <c r="N206" s="78"/>
      <c r="O206" s="75"/>
    </row>
    <row r="207" spans="1:15" x14ac:dyDescent="0.3">
      <c r="A207" s="79"/>
      <c r="B207" s="75"/>
      <c r="C207" s="75"/>
      <c r="D207" s="75"/>
      <c r="E207" s="75"/>
      <c r="F207" s="75"/>
      <c r="G207" s="76"/>
      <c r="H207" s="77"/>
      <c r="I207" s="75"/>
      <c r="J207" s="75"/>
      <c r="K207" s="77"/>
      <c r="L207" s="75"/>
      <c r="M207" s="76"/>
      <c r="N207" s="78"/>
      <c r="O207" s="75"/>
    </row>
    <row r="208" spans="1:15" x14ac:dyDescent="0.3">
      <c r="A208" s="79"/>
      <c r="B208" s="75"/>
      <c r="C208" s="75"/>
      <c r="D208" s="75"/>
      <c r="E208" s="75"/>
      <c r="F208" s="75"/>
      <c r="G208" s="76"/>
      <c r="H208" s="77"/>
      <c r="I208" s="75"/>
      <c r="J208" s="75"/>
      <c r="K208" s="77"/>
      <c r="L208" s="75"/>
      <c r="M208" s="76"/>
      <c r="N208" s="78"/>
      <c r="O208" s="75"/>
    </row>
    <row r="209" spans="1:15" x14ac:dyDescent="0.3">
      <c r="A209" s="79"/>
      <c r="B209" s="75"/>
      <c r="C209" s="75"/>
      <c r="D209" s="75"/>
      <c r="E209" s="75"/>
      <c r="F209" s="75"/>
      <c r="G209" s="76"/>
      <c r="H209" s="77"/>
      <c r="I209" s="75"/>
      <c r="J209" s="75"/>
      <c r="K209" s="77"/>
      <c r="L209" s="75"/>
      <c r="M209" s="76"/>
      <c r="N209" s="78"/>
      <c r="O209" s="75"/>
    </row>
    <row r="210" spans="1:15" x14ac:dyDescent="0.3">
      <c r="A210" s="79"/>
      <c r="B210" s="75"/>
      <c r="C210" s="75"/>
      <c r="D210" s="75"/>
      <c r="E210" s="75"/>
      <c r="F210" s="75"/>
      <c r="G210" s="76"/>
      <c r="H210" s="77"/>
      <c r="I210" s="75"/>
      <c r="J210" s="75"/>
      <c r="K210" s="77"/>
      <c r="L210" s="75"/>
      <c r="M210" s="76"/>
      <c r="N210" s="78"/>
      <c r="O210" s="75"/>
    </row>
    <row r="211" spans="1:15" x14ac:dyDescent="0.3">
      <c r="A211" s="79"/>
      <c r="B211" s="75"/>
      <c r="C211" s="75"/>
      <c r="D211" s="75"/>
      <c r="E211" s="75"/>
      <c r="F211" s="75"/>
      <c r="G211" s="76"/>
      <c r="H211" s="77"/>
      <c r="I211" s="75"/>
      <c r="J211" s="75"/>
      <c r="K211" s="77"/>
      <c r="L211" s="75"/>
      <c r="M211" s="76"/>
      <c r="N211" s="78"/>
      <c r="O211" s="75"/>
    </row>
    <row r="212" spans="1:15" x14ac:dyDescent="0.3">
      <c r="A212" s="79"/>
      <c r="B212" s="75"/>
      <c r="C212" s="75"/>
      <c r="D212" s="75"/>
      <c r="E212" s="75"/>
      <c r="F212" s="75"/>
      <c r="G212" s="76"/>
      <c r="H212" s="77"/>
      <c r="I212" s="75"/>
      <c r="J212" s="75"/>
      <c r="K212" s="77"/>
      <c r="L212" s="75"/>
      <c r="M212" s="76"/>
      <c r="N212" s="78"/>
      <c r="O212" s="75"/>
    </row>
    <row r="213" spans="1:15" x14ac:dyDescent="0.3">
      <c r="A213" s="79"/>
      <c r="B213" s="75"/>
      <c r="C213" s="75"/>
      <c r="D213" s="75"/>
      <c r="E213" s="75"/>
      <c r="F213" s="75"/>
      <c r="G213" s="76"/>
      <c r="H213" s="77"/>
      <c r="I213" s="75"/>
      <c r="J213" s="75"/>
      <c r="K213" s="77"/>
      <c r="L213" s="75"/>
      <c r="M213" s="76"/>
      <c r="N213" s="78"/>
      <c r="O213" s="75"/>
    </row>
    <row r="214" spans="1:15" x14ac:dyDescent="0.3">
      <c r="A214" s="79"/>
      <c r="B214" s="75"/>
      <c r="C214" s="75"/>
      <c r="D214" s="75"/>
      <c r="E214" s="75"/>
      <c r="F214" s="75"/>
      <c r="G214" s="76"/>
      <c r="H214" s="77"/>
      <c r="I214" s="75"/>
      <c r="J214" s="75"/>
      <c r="K214" s="77"/>
      <c r="L214" s="75"/>
      <c r="M214" s="76"/>
      <c r="N214" s="78"/>
      <c r="O214" s="75"/>
    </row>
    <row r="215" spans="1:15" x14ac:dyDescent="0.3">
      <c r="A215" s="79"/>
      <c r="B215" s="75"/>
      <c r="C215" s="75"/>
      <c r="D215" s="75"/>
      <c r="E215" s="75"/>
      <c r="F215" s="75"/>
      <c r="G215" s="76"/>
      <c r="H215" s="77"/>
      <c r="I215" s="75"/>
      <c r="J215" s="75"/>
      <c r="K215" s="77"/>
      <c r="L215" s="75"/>
      <c r="M215" s="76"/>
      <c r="N215" s="78"/>
      <c r="O215" s="75"/>
    </row>
    <row r="216" spans="1:15" x14ac:dyDescent="0.3">
      <c r="A216" s="79"/>
      <c r="B216" s="75"/>
      <c r="C216" s="75"/>
      <c r="D216" s="75"/>
      <c r="E216" s="75"/>
      <c r="F216" s="75"/>
      <c r="G216" s="76"/>
      <c r="H216" s="77"/>
      <c r="I216" s="75"/>
      <c r="J216" s="75"/>
      <c r="K216" s="77"/>
      <c r="L216" s="75"/>
      <c r="M216" s="76"/>
      <c r="N216" s="78"/>
      <c r="O216" s="75"/>
    </row>
    <row r="217" spans="1:15" x14ac:dyDescent="0.3">
      <c r="A217" s="79"/>
      <c r="B217" s="75"/>
      <c r="C217" s="75"/>
      <c r="D217" s="75"/>
      <c r="E217" s="75"/>
      <c r="F217" s="75"/>
      <c r="G217" s="76"/>
      <c r="H217" s="77"/>
      <c r="I217" s="75"/>
      <c r="J217" s="75"/>
      <c r="K217" s="77"/>
      <c r="L217" s="75"/>
      <c r="M217" s="76"/>
      <c r="N217" s="78"/>
      <c r="O217" s="75"/>
    </row>
    <row r="218" spans="1:15" x14ac:dyDescent="0.3">
      <c r="A218" s="79"/>
      <c r="B218" s="75"/>
      <c r="C218" s="75"/>
      <c r="D218" s="75"/>
      <c r="E218" s="75"/>
      <c r="F218" s="75"/>
      <c r="G218" s="76"/>
      <c r="H218" s="77"/>
      <c r="I218" s="75"/>
      <c r="J218" s="75"/>
      <c r="K218" s="77"/>
      <c r="L218" s="75"/>
      <c r="M218" s="76"/>
      <c r="N218" s="78"/>
      <c r="O218" s="75"/>
    </row>
    <row r="219" spans="1:15" x14ac:dyDescent="0.3">
      <c r="A219" s="79"/>
      <c r="B219" s="75"/>
      <c r="C219" s="75"/>
      <c r="D219" s="75"/>
      <c r="E219" s="75"/>
      <c r="F219" s="75"/>
      <c r="G219" s="76"/>
      <c r="H219" s="77"/>
      <c r="I219" s="75"/>
      <c r="J219" s="75"/>
      <c r="K219" s="77"/>
      <c r="L219" s="75"/>
      <c r="M219" s="76"/>
      <c r="N219" s="78"/>
      <c r="O219" s="75"/>
    </row>
    <row r="220" spans="1:15" x14ac:dyDescent="0.3">
      <c r="A220" s="79"/>
      <c r="B220" s="75"/>
      <c r="C220" s="75"/>
      <c r="D220" s="75"/>
      <c r="E220" s="75"/>
      <c r="F220" s="75"/>
      <c r="G220" s="76"/>
      <c r="H220" s="77"/>
      <c r="I220" s="75"/>
      <c r="J220" s="75"/>
      <c r="K220" s="77"/>
      <c r="L220" s="75"/>
      <c r="M220" s="76"/>
      <c r="N220" s="78"/>
      <c r="O220" s="75"/>
    </row>
    <row r="221" spans="1:15" x14ac:dyDescent="0.3">
      <c r="A221" s="79"/>
      <c r="B221" s="75"/>
      <c r="C221" s="75"/>
      <c r="D221" s="75"/>
      <c r="E221" s="75"/>
      <c r="F221" s="75"/>
      <c r="G221" s="76"/>
      <c r="H221" s="77"/>
      <c r="I221" s="75"/>
      <c r="J221" s="75"/>
      <c r="K221" s="77"/>
      <c r="L221" s="75"/>
      <c r="M221" s="76"/>
      <c r="N221" s="78"/>
      <c r="O221" s="75"/>
    </row>
    <row r="222" spans="1:15" x14ac:dyDescent="0.3">
      <c r="A222" s="79"/>
      <c r="B222" s="75"/>
      <c r="C222" s="75"/>
      <c r="D222" s="75"/>
      <c r="E222" s="75"/>
      <c r="F222" s="75"/>
      <c r="G222" s="76"/>
      <c r="H222" s="77"/>
      <c r="I222" s="75"/>
      <c r="J222" s="75"/>
      <c r="K222" s="77"/>
      <c r="L222" s="75"/>
      <c r="M222" s="76"/>
      <c r="N222" s="78"/>
      <c r="O222" s="75"/>
    </row>
    <row r="223" spans="1:15" x14ac:dyDescent="0.3">
      <c r="A223" s="79"/>
      <c r="B223" s="75"/>
      <c r="C223" s="75"/>
      <c r="D223" s="75"/>
      <c r="E223" s="75"/>
      <c r="F223" s="75"/>
      <c r="G223" s="76"/>
      <c r="H223" s="77"/>
      <c r="I223" s="75"/>
      <c r="J223" s="75"/>
      <c r="K223" s="77"/>
      <c r="L223" s="75"/>
      <c r="M223" s="76"/>
      <c r="N223" s="78"/>
      <c r="O223" s="75"/>
    </row>
    <row r="224" spans="1:15" x14ac:dyDescent="0.3">
      <c r="A224" s="79"/>
      <c r="B224" s="75"/>
      <c r="C224" s="75"/>
      <c r="D224" s="75"/>
      <c r="E224" s="75"/>
      <c r="F224" s="75"/>
      <c r="G224" s="76"/>
      <c r="H224" s="77"/>
      <c r="I224" s="75"/>
      <c r="J224" s="75"/>
      <c r="K224" s="77"/>
      <c r="L224" s="75"/>
      <c r="M224" s="76"/>
      <c r="N224" s="78"/>
      <c r="O224" s="75"/>
    </row>
    <row r="225" spans="1:15" x14ac:dyDescent="0.3">
      <c r="A225" s="79"/>
      <c r="B225" s="75"/>
      <c r="C225" s="75"/>
      <c r="D225" s="75"/>
      <c r="E225" s="75"/>
      <c r="F225" s="75"/>
      <c r="G225" s="76"/>
      <c r="H225" s="77"/>
      <c r="I225" s="75"/>
      <c r="J225" s="75"/>
      <c r="K225" s="77"/>
      <c r="L225" s="75"/>
      <c r="M225" s="76"/>
      <c r="N225" s="78"/>
      <c r="O225" s="75"/>
    </row>
    <row r="226" spans="1:15" x14ac:dyDescent="0.3">
      <c r="A226" s="79"/>
      <c r="B226" s="75"/>
      <c r="C226" s="75"/>
      <c r="D226" s="75"/>
      <c r="E226" s="75"/>
      <c r="F226" s="75"/>
      <c r="G226" s="76"/>
      <c r="H226" s="77"/>
      <c r="I226" s="75"/>
      <c r="J226" s="75"/>
      <c r="K226" s="77"/>
      <c r="L226" s="75"/>
      <c r="M226" s="76"/>
      <c r="N226" s="78"/>
      <c r="O226" s="75"/>
    </row>
  </sheetData>
  <sheetProtection sheet="1" scenarios="1" formatCells="0" formatColumns="0" formatRows="0" insertRows="0" insertHyperlinks="0" deleteRows="0" sort="0" autoFilter="0"/>
  <mergeCells count="7">
    <mergeCell ref="A1:N1"/>
    <mergeCell ref="D2:E2"/>
    <mergeCell ref="G2:J2"/>
    <mergeCell ref="M2:O2"/>
    <mergeCell ref="K2:L2"/>
    <mergeCell ref="B5:C5"/>
    <mergeCell ref="K5:M5"/>
  </mergeCells>
  <conditionalFormatting sqref="N9">
    <cfRule type="expression" dxfId="26" priority="15">
      <formula>AND(N9&lt;&gt;"",N9&lt;TODAY()+1)</formula>
    </cfRule>
  </conditionalFormatting>
  <conditionalFormatting sqref="N10:N198">
    <cfRule type="expression" dxfId="24" priority="1">
      <formula>AND(N10&lt;&gt;"",N10&lt;TODAY()+1)</formula>
    </cfRule>
  </conditionalFormatting>
  <dataValidations disablePrompts="1" count="4">
    <dataValidation type="list" allowBlank="1" showInputMessage="1" showErrorMessage="1" sqref="I9:I108">
      <formula1>ListeEtats</formula1>
    </dataValidation>
    <dataValidation type="list" allowBlank="1" showInputMessage="1" showErrorMessage="1" sqref="C9:C108">
      <formula1>ListeCategories</formula1>
    </dataValidation>
    <dataValidation type="list" allowBlank="1" showInputMessage="1" showErrorMessage="1" sqref="J9:J108">
      <formula1>ListeStatuts</formula1>
    </dataValidation>
    <dataValidation type="list" allowBlank="1" showInputMessage="1" showErrorMessage="1" sqref="F9:F108">
      <formula1>ListeEmplacements</formula1>
    </dataValidation>
  </dataValidations>
  <pageMargins left="0.51181102362204722" right="0.51181102362204722" top="0.55118110236220474" bottom="0.55118110236220474" header="0.31496062992125984" footer="0.31496062992125984"/>
  <pageSetup paperSize="9" scale="58" fitToHeight="0" orientation="landscape" r:id="rId1"/>
  <headerFooter>
    <oddFooter>&amp;RPage &amp;P / &amp;N</oddFooter>
  </headerFooter>
  <ignoredErrors>
    <ignoredError sqref="D5 M9:M108" unlockedFormula="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6" id="{FFEEF2D8-4DAC-452F-9426-B19E3FB5C833}">
            <xm:f>AND(N9&lt;&gt;"",N9&lt;TODAY()+PARAMETRES!$J$3)</xm:f>
            <x14:dxf>
              <fill>
                <patternFill>
                  <bgColor rgb="FFFFC000"/>
                </patternFill>
              </fill>
            </x14:dxf>
          </x14:cfRule>
          <xm:sqref>N9</xm:sqref>
        </x14:conditionalFormatting>
        <x14:conditionalFormatting xmlns:xm="http://schemas.microsoft.com/office/excel/2006/main">
          <x14:cfRule type="expression" priority="2" id="{CDA08255-5126-4B88-A8F2-E7AED1A322FE}">
            <xm:f>AND(N10&lt;&gt;"",N10&lt;TODAY()+PARAMETRES!$J$3)</xm:f>
            <x14:dxf>
              <fill>
                <patternFill>
                  <bgColor rgb="FFFFC000"/>
                </patternFill>
              </fill>
            </x14:dxf>
          </x14:cfRule>
          <xm:sqref>N10:N198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showGridLines="0" zoomScaleNormal="100" workbookViewId="0">
      <selection activeCell="D2" sqref="D2"/>
    </sheetView>
  </sheetViews>
  <sheetFormatPr baseColWidth="10" defaultRowHeight="14.4" x14ac:dyDescent="0.3"/>
  <cols>
    <col min="1" max="1" width="22.109375" style="24" customWidth="1"/>
    <col min="2" max="2" width="10.77734375" style="24" customWidth="1"/>
    <col min="3" max="3" width="12" style="24" customWidth="1"/>
    <col min="4" max="4" width="14.21875" style="24" customWidth="1"/>
    <col min="5" max="5" width="4.88671875" style="24" customWidth="1"/>
    <col min="6" max="6" width="16.109375" style="24" customWidth="1"/>
    <col min="7" max="7" width="11.6640625" style="24" customWidth="1"/>
    <col min="8" max="13" width="12.5546875" style="24" customWidth="1"/>
    <col min="14" max="14" width="20.109375" style="24" hidden="1" customWidth="1"/>
    <col min="15" max="25" width="11.5546875" style="24"/>
    <col min="26" max="26" width="11.5546875" style="24" customWidth="1"/>
    <col min="27" max="16384" width="11.5546875" style="24"/>
  </cols>
  <sheetData>
    <row r="1" spans="1:15" ht="31.2" x14ac:dyDescent="0.3">
      <c r="A1" s="82" t="s">
        <v>58</v>
      </c>
      <c r="B1" s="82"/>
      <c r="C1" s="82"/>
      <c r="D1" s="82"/>
      <c r="E1" s="82"/>
      <c r="F1" s="82"/>
      <c r="G1" s="82"/>
      <c r="H1" s="16"/>
      <c r="I1" s="16"/>
      <c r="J1" s="16"/>
      <c r="K1" s="16"/>
      <c r="L1" s="16"/>
      <c r="M1" s="16"/>
      <c r="N1" s="16"/>
      <c r="O1" s="16"/>
    </row>
    <row r="2" spans="1:15" ht="17.399999999999999" x14ac:dyDescent="0.3">
      <c r="A2" s="104" t="s">
        <v>56</v>
      </c>
      <c r="B2" s="91" t="str">
        <f>IF('INVENTAIRE MATERIEL'!D2=0,"",'INVENTAIRE MATERIEL'!D2)</f>
        <v>Non renseigné</v>
      </c>
      <c r="C2" s="91"/>
      <c r="D2" s="105" t="s">
        <v>57</v>
      </c>
      <c r="E2" s="106" t="str">
        <f>IF('INVENTAIRE MATERIEL'!G2=0,"",'INVENTAIRE MATERIEL'!G2)</f>
        <v>Non renseigné</v>
      </c>
      <c r="F2" s="106"/>
      <c r="G2" s="106"/>
    </row>
    <row r="4" spans="1:15" ht="28.8" x14ac:dyDescent="0.3">
      <c r="A4" s="88" t="s">
        <v>51</v>
      </c>
      <c r="B4" s="89"/>
      <c r="C4" s="89"/>
      <c r="D4" s="90"/>
      <c r="F4" s="88" t="s">
        <v>52</v>
      </c>
      <c r="G4" s="90"/>
      <c r="N4" s="70" t="s">
        <v>54</v>
      </c>
    </row>
    <row r="5" spans="1:15" s="107" customFormat="1" ht="43.2" customHeight="1" x14ac:dyDescent="0.3">
      <c r="A5" s="5" t="s">
        <v>49</v>
      </c>
      <c r="B5" s="5" t="s">
        <v>50</v>
      </c>
      <c r="C5" s="5" t="str">
        <f>"VALEUR "&amp;PARAMETRES!L2</f>
        <v>VALEUR CHF</v>
      </c>
      <c r="D5" s="5" t="s">
        <v>53</v>
      </c>
      <c r="F5" s="5" t="s">
        <v>48</v>
      </c>
      <c r="G5" s="5" t="s">
        <v>50</v>
      </c>
      <c r="N5" s="4" t="str">
        <f>D5</f>
        <v>RÉPARTITION VALEUR PAR CATÉGORIES</v>
      </c>
    </row>
    <row r="6" spans="1:15" ht="15.6" x14ac:dyDescent="0.3">
      <c r="A6" s="6" t="str">
        <f>IF(IFERROR(INDEX(tblCategories[Catégories],ROW(A1)),"")=0,"",IFERROR(INDEX(tblCategories[Catégories],ROW(A1)),""))</f>
        <v>Catégorie 1</v>
      </c>
      <c r="B6" s="7" t="str">
        <f>IF(A6="","",IF(SUMIF(Inventaire[Catégorie],A6,Inventaire[Quantité])=0,"",SUMIF(Inventaire[Catégorie],A6,Inventaire[Quantité])))</f>
        <v/>
      </c>
      <c r="C6" s="8" t="str">
        <f>IF(A6="","",IF(SUMIF(Inventaire[Catégorie],A6,Inventaire[Valeur])=0,"",SUMIF(Inventaire[Catégorie],A6,Inventaire[Valeur])))</f>
        <v/>
      </c>
      <c r="D6" s="9" t="str">
        <f>IFERROR(C6/SUM(Inventaire[Valeur]),"")</f>
        <v/>
      </c>
      <c r="F6" s="108" t="str">
        <f>IF(IFERROR(INDEX(tblEmplacements[Emplacements],ROW(F1)),"")=0,"",IFERROR(INDEX(tblEmplacements[Emplacements],ROW(F1)),""))</f>
        <v>Emplacement 1</v>
      </c>
      <c r="G6" s="109" t="str">
        <f>IF(F6="","",IF(SUMIF(Inventaire[Emplacement],F6,Inventaire[Quantité])=0,"",SUMIF(Inventaire[Emplacement],F6,Inventaire[Quantité])))</f>
        <v/>
      </c>
      <c r="N6" s="2" t="e">
        <f>IF(ISNUMBER(C6),C6/SUM(Inventaire[Valeur]),NA())</f>
        <v>#N/A</v>
      </c>
    </row>
    <row r="7" spans="1:15" ht="15.6" x14ac:dyDescent="0.3">
      <c r="A7" s="6" t="str">
        <f>IF(IFERROR(INDEX(tblCategories[Catégories],ROW(A2)),"")=0,"",IFERROR(INDEX(tblCategories[Catégories],ROW(A2)),""))</f>
        <v>Catégorie 2</v>
      </c>
      <c r="B7" s="7" t="str">
        <f>IF(A7="","",IF(SUMIF(Inventaire[Catégorie],A7,Inventaire[Quantité])=0,"",SUMIF(Inventaire[Catégorie],A7,Inventaire[Quantité])))</f>
        <v/>
      </c>
      <c r="C7" s="8" t="str">
        <f>IF(A7="","",IF(SUMIF(Inventaire[Catégorie],A7,Inventaire[Valeur])=0,"",SUMIF(Inventaire[Catégorie],A7,Inventaire[Valeur])))</f>
        <v/>
      </c>
      <c r="D7" s="9" t="str">
        <f>IFERROR(C7/SUM(Inventaire[Valeur]),"")</f>
        <v/>
      </c>
      <c r="F7" s="108" t="str">
        <f>IF(IFERROR(INDEX(tblEmplacements[Emplacements],ROW(F2)),"")=0,"",IFERROR(INDEX(tblEmplacements[Emplacements],ROW(F2)),""))</f>
        <v>Emplacement 2</v>
      </c>
      <c r="G7" s="109" t="str">
        <f>IF(F7="","",IF(SUMIF(Inventaire[Emplacement],F7,Inventaire[Quantité])=0,"",SUMIF(Inventaire[Emplacement],F7,Inventaire[Quantité])))</f>
        <v/>
      </c>
      <c r="N7" s="2" t="e">
        <f>IF(ISNUMBER(C7),C7/SUM(Inventaire[Valeur]),NA())</f>
        <v>#N/A</v>
      </c>
    </row>
    <row r="8" spans="1:15" ht="15.6" x14ac:dyDescent="0.3">
      <c r="A8" s="6" t="str">
        <f>IF(IFERROR(INDEX(tblCategories[Catégories],ROW(A3)),"")=0,"",IFERROR(INDEX(tblCategories[Catégories],ROW(A3)),""))</f>
        <v>Catégorie 3</v>
      </c>
      <c r="B8" s="7" t="str">
        <f>IF(A8="","",IF(SUMIF(Inventaire[Catégorie],A8,Inventaire[Quantité])=0,"",SUMIF(Inventaire[Catégorie],A8,Inventaire[Quantité])))</f>
        <v/>
      </c>
      <c r="C8" s="8" t="str">
        <f>IF(A8="","",IF(SUMIF(Inventaire[Catégorie],A8,Inventaire[Valeur])=0,"",SUMIF(Inventaire[Catégorie],A8,Inventaire[Valeur])))</f>
        <v/>
      </c>
      <c r="D8" s="9" t="str">
        <f>IFERROR(C8/SUM(Inventaire[Valeur]),"")</f>
        <v/>
      </c>
      <c r="F8" s="108" t="str">
        <f>IF(IFERROR(INDEX(tblEmplacements[Emplacements],ROW(F3)),"")=0,"",IFERROR(INDEX(tblEmplacements[Emplacements],ROW(F3)),""))</f>
        <v>Emplacement 3</v>
      </c>
      <c r="G8" s="109" t="str">
        <f>IF(F8="","",IF(SUMIF(Inventaire[Emplacement],F8,Inventaire[Quantité])=0,"",SUMIF(Inventaire[Emplacement],F8,Inventaire[Quantité])))</f>
        <v/>
      </c>
      <c r="N8" s="2" t="e">
        <f>IF(ISNUMBER(C8),C8/SUM(Inventaire[Valeur]),NA())</f>
        <v>#N/A</v>
      </c>
    </row>
    <row r="9" spans="1:15" ht="15.6" x14ac:dyDescent="0.3">
      <c r="A9" s="6" t="str">
        <f>IF(IFERROR(INDEX(tblCategories[Catégories],ROW(A4)),"")=0,"",IFERROR(INDEX(tblCategories[Catégories],ROW(A4)),""))</f>
        <v>Catégorie 4</v>
      </c>
      <c r="B9" s="7" t="str">
        <f>IF(A9="","",IF(SUMIF(Inventaire[Catégorie],A9,Inventaire[Quantité])=0,"",SUMIF(Inventaire[Catégorie],A9,Inventaire[Quantité])))</f>
        <v/>
      </c>
      <c r="C9" s="8" t="str">
        <f>IF(A9="","",IF(SUMIF(Inventaire[Catégorie],A9,Inventaire[Valeur])=0,"",SUMIF(Inventaire[Catégorie],A9,Inventaire[Valeur])))</f>
        <v/>
      </c>
      <c r="D9" s="9" t="str">
        <f>IFERROR(C9/SUM(Inventaire[Valeur]),"")</f>
        <v/>
      </c>
      <c r="F9" s="108" t="str">
        <f>IF(IFERROR(INDEX(tblEmplacements[Emplacements],ROW(F4)),"")=0,"",IFERROR(INDEX(tblEmplacements[Emplacements],ROW(F4)),""))</f>
        <v>Emplacement 4</v>
      </c>
      <c r="G9" s="109" t="str">
        <f>IF(F9="","",IF(SUMIF(Inventaire[Emplacement],F9,Inventaire[Quantité])=0,"",SUMIF(Inventaire[Emplacement],F9,Inventaire[Quantité])))</f>
        <v/>
      </c>
      <c r="N9" s="2" t="e">
        <f>IF(ISNUMBER(C9),C9/SUM(Inventaire[Valeur]),NA())</f>
        <v>#N/A</v>
      </c>
    </row>
    <row r="10" spans="1:15" ht="15.6" x14ac:dyDescent="0.3">
      <c r="A10" s="6" t="str">
        <f>IF(IFERROR(INDEX(tblCategories[Catégories],ROW(A5)),"")=0,"",IFERROR(INDEX(tblCategories[Catégories],ROW(A5)),""))</f>
        <v>Catégorie 5</v>
      </c>
      <c r="B10" s="7" t="str">
        <f>IF(A10="","",IF(SUMIF(Inventaire[Catégorie],A10,Inventaire[Quantité])=0,"",SUMIF(Inventaire[Catégorie],A10,Inventaire[Quantité])))</f>
        <v/>
      </c>
      <c r="C10" s="8" t="str">
        <f>IF(A10="","",IF(SUMIF(Inventaire[Catégorie],A10,Inventaire[Valeur])=0,"",SUMIF(Inventaire[Catégorie],A10,Inventaire[Valeur])))</f>
        <v/>
      </c>
      <c r="D10" s="9" t="str">
        <f>IFERROR(C10/SUM(Inventaire[Valeur]),"")</f>
        <v/>
      </c>
      <c r="F10" s="108" t="str">
        <f>IF(IFERROR(INDEX(tblEmplacements[Emplacements],ROW(F5)),"")=0,"",IFERROR(INDEX(tblEmplacements[Emplacements],ROW(F5)),""))</f>
        <v>Emplacement 5</v>
      </c>
      <c r="G10" s="109" t="str">
        <f>IF(F10="","",IF(SUMIF(Inventaire[Emplacement],F10,Inventaire[Quantité])=0,"",SUMIF(Inventaire[Emplacement],F10,Inventaire[Quantité])))</f>
        <v/>
      </c>
      <c r="N10" s="2" t="e">
        <f>IF(ISNUMBER(C10),C10/SUM(Inventaire[Valeur]),NA())</f>
        <v>#N/A</v>
      </c>
    </row>
    <row r="11" spans="1:15" ht="15.6" x14ac:dyDescent="0.3">
      <c r="A11" s="6" t="str">
        <f>IF(IFERROR(INDEX(tblCategories[Catégories],ROW(A6)),"")=0,"",IFERROR(INDEX(tblCategories[Catégories],ROW(A6)),""))</f>
        <v/>
      </c>
      <c r="B11" s="7" t="str">
        <f>IF(A11="","",IF(SUMIF(Inventaire[Catégorie],A11,Inventaire[Quantité])=0,"",SUMIF(Inventaire[Catégorie],A11,Inventaire[Quantité])))</f>
        <v/>
      </c>
      <c r="C11" s="8" t="str">
        <f>IF(A11="","",IF(SUMIF(Inventaire[Catégorie],A11,Inventaire[Valeur])=0,"",SUMIF(Inventaire[Catégorie],A11,Inventaire[Valeur])))</f>
        <v/>
      </c>
      <c r="D11" s="9" t="str">
        <f>IFERROR(C11/SUM(Inventaire[Valeur]),"")</f>
        <v/>
      </c>
      <c r="F11" s="108" t="str">
        <f>IF(IFERROR(INDEX(tblEmplacements[Emplacements],ROW(F6)),"")=0,"",IFERROR(INDEX(tblEmplacements[Emplacements],ROW(F6)),""))</f>
        <v/>
      </c>
      <c r="G11" s="109" t="str">
        <f>IF(F11="","",IF(SUMIF(Inventaire[Emplacement],F11,Inventaire[Quantité])=0,"",SUMIF(Inventaire[Emplacement],F11,Inventaire[Quantité])))</f>
        <v/>
      </c>
      <c r="N11" s="2" t="e">
        <f>IF(ISNUMBER(C11),C11/SUM(Inventaire[Valeur]),NA())</f>
        <v>#N/A</v>
      </c>
    </row>
    <row r="12" spans="1:15" ht="15.6" x14ac:dyDescent="0.3">
      <c r="A12" s="6" t="str">
        <f>IF(IFERROR(INDEX(tblCategories[Catégories],ROW(A7)),"")=0,"",IFERROR(INDEX(tblCategories[Catégories],ROW(A7)),""))</f>
        <v/>
      </c>
      <c r="B12" s="7" t="str">
        <f>IF(A12="","",IF(SUMIF(Inventaire[Catégorie],A12,Inventaire[Quantité])=0,"",SUMIF(Inventaire[Catégorie],A12,Inventaire[Quantité])))</f>
        <v/>
      </c>
      <c r="C12" s="8" t="str">
        <f>IF(A12="","",IF(SUMIF(Inventaire[Catégorie],A12,Inventaire[Valeur])=0,"",SUMIF(Inventaire[Catégorie],A12,Inventaire[Valeur])))</f>
        <v/>
      </c>
      <c r="D12" s="9" t="str">
        <f>IFERROR(C12/SUM(Inventaire[Valeur]),"")</f>
        <v/>
      </c>
      <c r="F12" s="108" t="str">
        <f>IF(IFERROR(INDEX(tblEmplacements[Emplacements],ROW(F7)),"")=0,"",IFERROR(INDEX(tblEmplacements[Emplacements],ROW(F7)),""))</f>
        <v/>
      </c>
      <c r="G12" s="109" t="str">
        <f>IF(F12="","",IF(SUMIF(Inventaire[Emplacement],F12,Inventaire[Quantité])=0,"",SUMIF(Inventaire[Emplacement],F12,Inventaire[Quantité])))</f>
        <v/>
      </c>
      <c r="M12" s="25"/>
      <c r="N12" s="2" t="e">
        <f>IF(ISNUMBER(C12),C12/SUM(Inventaire[Valeur]),NA())</f>
        <v>#N/A</v>
      </c>
    </row>
    <row r="13" spans="1:15" ht="15.6" x14ac:dyDescent="0.3">
      <c r="A13" s="6" t="str">
        <f>IF(IFERROR(INDEX(tblCategories[Catégories],ROW(A8)),"")=0,"",IFERROR(INDEX(tblCategories[Catégories],ROW(A8)),""))</f>
        <v/>
      </c>
      <c r="B13" s="7" t="str">
        <f>IF(A13="","",IF(SUMIF(Inventaire[Catégorie],A13,Inventaire[Quantité])=0,"",SUMIF(Inventaire[Catégorie],A13,Inventaire[Quantité])))</f>
        <v/>
      </c>
      <c r="C13" s="8" t="str">
        <f>IF(A13="","",IF(SUMIF(Inventaire[Catégorie],A13,Inventaire[Valeur])=0,"",SUMIF(Inventaire[Catégorie],A13,Inventaire[Valeur])))</f>
        <v/>
      </c>
      <c r="D13" s="9" t="str">
        <f>IFERROR(C13/SUM(Inventaire[Valeur]),"")</f>
        <v/>
      </c>
      <c r="F13" s="108" t="str">
        <f>IF(IFERROR(INDEX(tblEmplacements[Emplacements],ROW(F8)),"")=0,"",IFERROR(INDEX(tblEmplacements[Emplacements],ROW(F8)),""))</f>
        <v/>
      </c>
      <c r="G13" s="109" t="str">
        <f>IF(F13="","",IF(SUMIF(Inventaire[Emplacement],F13,Inventaire[Quantité])=0,"",SUMIF(Inventaire[Emplacement],F13,Inventaire[Quantité])))</f>
        <v/>
      </c>
      <c r="N13" s="2" t="e">
        <f>IF(ISNUMBER(C13),C13/SUM(Inventaire[Valeur]),NA())</f>
        <v>#N/A</v>
      </c>
    </row>
    <row r="14" spans="1:15" ht="15.6" x14ac:dyDescent="0.3">
      <c r="A14" s="6" t="str">
        <f>IF(IFERROR(INDEX(tblCategories[Catégories],ROW(A9)),"")=0,"",IFERROR(INDEX(tblCategories[Catégories],ROW(A9)),""))</f>
        <v/>
      </c>
      <c r="B14" s="7" t="str">
        <f>IF(A14="","",IF(SUMIF(Inventaire[Catégorie],A14,Inventaire[Quantité])=0,"",SUMIF(Inventaire[Catégorie],A14,Inventaire[Quantité])))</f>
        <v/>
      </c>
      <c r="C14" s="8" t="str">
        <f>IF(A14="","",IF(SUMIF(Inventaire[Catégorie],A14,Inventaire[Valeur])=0,"",SUMIF(Inventaire[Catégorie],A14,Inventaire[Valeur])))</f>
        <v/>
      </c>
      <c r="D14" s="9" t="str">
        <f>IFERROR(C14/SUM(Inventaire[Valeur]),"")</f>
        <v/>
      </c>
      <c r="F14" s="108" t="str">
        <f>IF(IFERROR(INDEX(tblEmplacements[Emplacements],ROW(F9)),"")=0,"",IFERROR(INDEX(tblEmplacements[Emplacements],ROW(F9)),""))</f>
        <v/>
      </c>
      <c r="G14" s="109" t="str">
        <f>IF(F14="","",IF(SUMIF(Inventaire[Emplacement],F14,Inventaire[Quantité])=0,"",SUMIF(Inventaire[Emplacement],F14,Inventaire[Quantité])))</f>
        <v/>
      </c>
      <c r="N14" s="2" t="e">
        <f>IF(ISNUMBER(C14),C14/SUM(Inventaire[Valeur]),NA())</f>
        <v>#N/A</v>
      </c>
    </row>
    <row r="15" spans="1:15" ht="15.6" x14ac:dyDescent="0.3">
      <c r="A15" s="6" t="str">
        <f>IF(IFERROR(INDEX(tblCategories[Catégories],ROW(A10)),"")=0,"",IFERROR(INDEX(tblCategories[Catégories],ROW(A10)),""))</f>
        <v/>
      </c>
      <c r="B15" s="7" t="str">
        <f>IF(A15="","",IF(SUMIF(Inventaire[Catégorie],A15,Inventaire[Quantité])=0,"",SUMIF(Inventaire[Catégorie],A15,Inventaire[Quantité])))</f>
        <v/>
      </c>
      <c r="C15" s="8" t="str">
        <f>IF(A15="","",IF(SUMIF(Inventaire[Catégorie],A15,Inventaire[Valeur])=0,"",SUMIF(Inventaire[Catégorie],A15,Inventaire[Valeur])))</f>
        <v/>
      </c>
      <c r="D15" s="9" t="str">
        <f>IFERROR(C15/SUM(Inventaire[Valeur]),"")</f>
        <v/>
      </c>
      <c r="F15" s="108" t="str">
        <f>IF(IFERROR(INDEX(tblEmplacements[Emplacements],ROW(F10)),"")=0,"",IFERROR(INDEX(tblEmplacements[Emplacements],ROW(F10)),""))</f>
        <v/>
      </c>
      <c r="G15" s="109" t="str">
        <f>IF(F15="","",IF(SUMIF(Inventaire[Emplacement],F15,Inventaire[Quantité])=0,"",SUMIF(Inventaire[Emplacement],F15,Inventaire[Quantité])))</f>
        <v/>
      </c>
      <c r="N15" s="2" t="e">
        <f>IF(ISNUMBER(C15),C15/SUM(Inventaire[Valeur]),NA())</f>
        <v>#N/A</v>
      </c>
    </row>
    <row r="16" spans="1:15" ht="15.6" x14ac:dyDescent="0.3">
      <c r="A16" s="6" t="str">
        <f>IF(IFERROR(INDEX(tblCategories[Catégories],ROW(A11)),"")=0,"",IFERROR(INDEX(tblCategories[Catégories],ROW(A11)),""))</f>
        <v/>
      </c>
      <c r="B16" s="7" t="str">
        <f>IF(A16="","",IF(SUMIF(Inventaire[Catégorie],A16,Inventaire[Quantité])=0,"",SUMIF(Inventaire[Catégorie],A16,Inventaire[Quantité])))</f>
        <v/>
      </c>
      <c r="C16" s="8" t="str">
        <f>IF(A16="","",IF(SUMIF(Inventaire[Catégorie],A16,Inventaire[Valeur])=0,"",SUMIF(Inventaire[Catégorie],A16,Inventaire[Valeur])))</f>
        <v/>
      </c>
      <c r="D16" s="9" t="str">
        <f>IFERROR(C16/SUM(Inventaire[Valeur]),"")</f>
        <v/>
      </c>
      <c r="F16" s="108" t="str">
        <f>IF(IFERROR(INDEX(tblEmplacements[Emplacements],ROW(F11)),"")=0,"",IFERROR(INDEX(tblEmplacements[Emplacements],ROW(F11)),""))</f>
        <v/>
      </c>
      <c r="G16" s="109" t="str">
        <f>IF(F16="","",IF(SUMIF(Inventaire[Emplacement],F16,Inventaire[Quantité])=0,"",SUMIF(Inventaire[Emplacement],F16,Inventaire[Quantité])))</f>
        <v/>
      </c>
      <c r="N16" s="2" t="e">
        <f>IF(ISNUMBER(C16),C16/SUM(Inventaire[Valeur]),NA())</f>
        <v>#N/A</v>
      </c>
    </row>
    <row r="17" spans="1:14" ht="15.6" x14ac:dyDescent="0.3">
      <c r="A17" s="6" t="str">
        <f>IF(IFERROR(INDEX(tblCategories[Catégories],ROW(A12)),"")=0,"",IFERROR(INDEX(tblCategories[Catégories],ROW(A12)),""))</f>
        <v/>
      </c>
      <c r="B17" s="7" t="str">
        <f>IF(A17="","",IF(SUMIF(Inventaire[Catégorie],A17,Inventaire[Quantité])=0,"",SUMIF(Inventaire[Catégorie],A17,Inventaire[Quantité])))</f>
        <v/>
      </c>
      <c r="C17" s="8" t="str">
        <f>IF(A17="","",IF(SUMIF(Inventaire[Catégorie],A17,Inventaire[Valeur])=0,"",SUMIF(Inventaire[Catégorie],A17,Inventaire[Valeur])))</f>
        <v/>
      </c>
      <c r="D17" s="9" t="str">
        <f>IFERROR(C17/SUM(Inventaire[Valeur]),"")</f>
        <v/>
      </c>
      <c r="F17" s="108" t="str">
        <f>IF(IFERROR(INDEX(tblEmplacements[Emplacements],ROW(F12)),"")=0,"",IFERROR(INDEX(tblEmplacements[Emplacements],ROW(F12)),""))</f>
        <v/>
      </c>
      <c r="G17" s="109" t="str">
        <f>IF(F17="","",IF(SUMIF(Inventaire[Emplacement],F17,Inventaire[Quantité])=0,"",SUMIF(Inventaire[Emplacement],F17,Inventaire[Quantité])))</f>
        <v/>
      </c>
      <c r="N17" s="2" t="e">
        <f>IF(ISNUMBER(C17),C17/SUM(Inventaire[Valeur]),NA())</f>
        <v>#N/A</v>
      </c>
    </row>
    <row r="18" spans="1:14" ht="15.6" x14ac:dyDescent="0.3">
      <c r="A18" s="6" t="str">
        <f>IF(IFERROR(INDEX(tblCategories[Catégories],ROW(A13)),"")=0,"",IFERROR(INDEX(tblCategories[Catégories],ROW(A13)),""))</f>
        <v/>
      </c>
      <c r="B18" s="7" t="str">
        <f>IF(A18="","",IF(SUMIF(Inventaire[Catégorie],A18,Inventaire[Quantité])=0,"",SUMIF(Inventaire[Catégorie],A18,Inventaire[Quantité])))</f>
        <v/>
      </c>
      <c r="C18" s="8" t="str">
        <f>IF(A18="","",IF(SUMIF(Inventaire[Catégorie],A18,Inventaire[Valeur])=0,"",SUMIF(Inventaire[Catégorie],A18,Inventaire[Valeur])))</f>
        <v/>
      </c>
      <c r="D18" s="9" t="str">
        <f>IFERROR(C18/SUM(Inventaire[Valeur]),"")</f>
        <v/>
      </c>
      <c r="F18" s="108" t="str">
        <f>IF(IFERROR(INDEX(tblEmplacements[Emplacements],ROW(F13)),"")=0,"",IFERROR(INDEX(tblEmplacements[Emplacements],ROW(F13)),""))</f>
        <v/>
      </c>
      <c r="G18" s="109" t="str">
        <f>IF(F18="","",IF(SUMIF(Inventaire[Emplacement],F18,Inventaire[Quantité])=0,"",SUMIF(Inventaire[Emplacement],F18,Inventaire[Quantité])))</f>
        <v/>
      </c>
      <c r="N18" s="2" t="e">
        <f>IF(ISNUMBER(C18),C18/SUM(Inventaire[Valeur]),NA())</f>
        <v>#N/A</v>
      </c>
    </row>
    <row r="19" spans="1:14" ht="15.6" x14ac:dyDescent="0.3">
      <c r="A19" s="6" t="str">
        <f>IF(IFERROR(INDEX(tblCategories[Catégories],ROW(A14)),"")=0,"",IFERROR(INDEX(tblCategories[Catégories],ROW(A14)),""))</f>
        <v/>
      </c>
      <c r="B19" s="7" t="str">
        <f>IF(A19="","",IF(SUMIF(Inventaire[Catégorie],A19,Inventaire[Quantité])=0,"",SUMIF(Inventaire[Catégorie],A19,Inventaire[Quantité])))</f>
        <v/>
      </c>
      <c r="C19" s="8" t="str">
        <f>IF(A19="","",IF(SUMIF(Inventaire[Catégorie],A19,Inventaire[Valeur])=0,"",SUMIF(Inventaire[Catégorie],A19,Inventaire[Valeur])))</f>
        <v/>
      </c>
      <c r="D19" s="9" t="str">
        <f>IFERROR(C19/SUM(Inventaire[Valeur]),"")</f>
        <v/>
      </c>
      <c r="F19" s="108" t="str">
        <f>IF(IFERROR(INDEX(tblEmplacements[Emplacements],ROW(F14)),"")=0,"",IFERROR(INDEX(tblEmplacements[Emplacements],ROW(F14)),""))</f>
        <v/>
      </c>
      <c r="G19" s="109" t="str">
        <f>IF(F19="","",IF(SUMIF(Inventaire[Emplacement],F19,Inventaire[Quantité])=0,"",SUMIF(Inventaire[Emplacement],F19,Inventaire[Quantité])))</f>
        <v/>
      </c>
      <c r="N19" s="2" t="e">
        <f>IF(ISNUMBER(C19),C19/SUM(Inventaire[Valeur]),NA())</f>
        <v>#N/A</v>
      </c>
    </row>
    <row r="20" spans="1:14" ht="15.6" x14ac:dyDescent="0.3">
      <c r="A20" s="6" t="str">
        <f>IF(IFERROR(INDEX(tblCategories[Catégories],ROW(A15)),"")=0,"",IFERROR(INDEX(tblCategories[Catégories],ROW(A15)),""))</f>
        <v/>
      </c>
      <c r="B20" s="7" t="str">
        <f>IF(A20="","",IF(SUMIF(Inventaire[Catégorie],A20,Inventaire[Quantité])=0,"",SUMIF(Inventaire[Catégorie],A20,Inventaire[Quantité])))</f>
        <v/>
      </c>
      <c r="C20" s="8" t="str">
        <f>IF(A20="","",IF(SUMIF(Inventaire[Catégorie],A20,Inventaire[Valeur])=0,"",SUMIF(Inventaire[Catégorie],A20,Inventaire[Valeur])))</f>
        <v/>
      </c>
      <c r="D20" s="9" t="str">
        <f>IFERROR(C20/SUM(Inventaire[Valeur]),"")</f>
        <v/>
      </c>
      <c r="F20" s="108" t="str">
        <f>IF(IFERROR(INDEX(tblEmplacements[Emplacements],ROW(F15)),"")=0,"",IFERROR(INDEX(tblEmplacements[Emplacements],ROW(F15)),""))</f>
        <v/>
      </c>
      <c r="G20" s="109" t="str">
        <f>IF(F20="","",IF(SUMIF(Inventaire[Emplacement],F20,Inventaire[Quantité])=0,"",SUMIF(Inventaire[Emplacement],F20,Inventaire[Quantité])))</f>
        <v/>
      </c>
      <c r="M20" s="110"/>
      <c r="N20" s="2" t="e">
        <f>IF(ISNUMBER(C20),C20/SUM(Inventaire[Valeur]),NA())</f>
        <v>#N/A</v>
      </c>
    </row>
    <row r="21" spans="1:14" ht="15.6" x14ac:dyDescent="0.3">
      <c r="A21" s="6" t="str">
        <f>IF(IFERROR(INDEX(tblCategories[Catégories],ROW(A16)),"")=0,"",IFERROR(INDEX(tblCategories[Catégories],ROW(A16)),""))</f>
        <v/>
      </c>
      <c r="B21" s="7" t="str">
        <f>IF(A21="","",IF(SUMIF(Inventaire[Catégorie],A21,Inventaire[Quantité])=0,"",SUMIF(Inventaire[Catégorie],A21,Inventaire[Quantité])))</f>
        <v/>
      </c>
      <c r="C21" s="8" t="str">
        <f>IF(A21="","",IF(SUMIF(Inventaire[Catégorie],A21,Inventaire[Valeur])=0,"",SUMIF(Inventaire[Catégorie],A21,Inventaire[Valeur])))</f>
        <v/>
      </c>
      <c r="D21" s="9" t="str">
        <f>IFERROR(C21/SUM(Inventaire[Valeur]),"")</f>
        <v/>
      </c>
      <c r="F21" s="108" t="str">
        <f>IF(IFERROR(INDEX(tblEmplacements[Emplacements],ROW(F16)),"")=0,"",IFERROR(INDEX(tblEmplacements[Emplacements],ROW(F16)),""))</f>
        <v/>
      </c>
      <c r="G21" s="109" t="str">
        <f>IF(F21="","",IF(SUMIF(Inventaire[Emplacement],F21,Inventaire[Quantité])=0,"",SUMIF(Inventaire[Emplacement],F21,Inventaire[Quantité])))</f>
        <v/>
      </c>
      <c r="N21" s="2" t="e">
        <f>IF(ISNUMBER(C21),C21/SUM(Inventaire[Valeur]),NA())</f>
        <v>#N/A</v>
      </c>
    </row>
    <row r="22" spans="1:14" ht="15.6" x14ac:dyDescent="0.3">
      <c r="A22" s="6" t="str">
        <f>IF(IFERROR(INDEX(tblCategories[Catégories],ROW(A17)),"")=0,"",IFERROR(INDEX(tblCategories[Catégories],ROW(A17)),""))</f>
        <v/>
      </c>
      <c r="B22" s="7" t="str">
        <f>IF(A22="","",IF(SUMIF(Inventaire[Catégorie],A22,Inventaire[Quantité])=0,"",SUMIF(Inventaire[Catégorie],A22,Inventaire[Quantité])))</f>
        <v/>
      </c>
      <c r="C22" s="8" t="str">
        <f>IF(A22="","",IF(SUMIF(Inventaire[Catégorie],A22,Inventaire[Valeur])=0,"",SUMIF(Inventaire[Catégorie],A22,Inventaire[Valeur])))</f>
        <v/>
      </c>
      <c r="D22" s="9" t="str">
        <f>IFERROR(C22/SUM(Inventaire[Valeur]),"")</f>
        <v/>
      </c>
      <c r="F22" s="108" t="str">
        <f>IF(IFERROR(INDEX(tblEmplacements[Emplacements],ROW(F17)),"")=0,"",IFERROR(INDEX(tblEmplacements[Emplacements],ROW(F17)),""))</f>
        <v/>
      </c>
      <c r="G22" s="109" t="str">
        <f>IF(F22="","",IF(SUMIF(Inventaire[Emplacement],F22,Inventaire[Quantité])=0,"",SUMIF(Inventaire[Emplacement],F22,Inventaire[Quantité])))</f>
        <v/>
      </c>
      <c r="N22" s="2" t="e">
        <f>IF(ISNUMBER(C22),C22/SUM(Inventaire[Valeur]),NA())</f>
        <v>#N/A</v>
      </c>
    </row>
    <row r="23" spans="1:14" ht="15.6" x14ac:dyDescent="0.3">
      <c r="A23" s="6" t="str">
        <f>IF(IFERROR(INDEX(tblCategories[Catégories],ROW(A18)),"")=0,"",IFERROR(INDEX(tblCategories[Catégories],ROW(A18)),""))</f>
        <v/>
      </c>
      <c r="B23" s="7" t="str">
        <f>IF(A23="","",IF(SUMIF(Inventaire[Catégorie],A23,Inventaire[Quantité])=0,"",SUMIF(Inventaire[Catégorie],A23,Inventaire[Quantité])))</f>
        <v/>
      </c>
      <c r="C23" s="8" t="str">
        <f>IF(A23="","",IF(SUMIF(Inventaire[Catégorie],A23,Inventaire[Valeur])=0,"",SUMIF(Inventaire[Catégorie],A23,Inventaire[Valeur])))</f>
        <v/>
      </c>
      <c r="D23" s="9" t="str">
        <f>IFERROR(C23/SUM(Inventaire[Valeur]),"")</f>
        <v/>
      </c>
      <c r="F23" s="108" t="str">
        <f>IF(IFERROR(INDEX(tblEmplacements[Emplacements],ROW(F18)),"")=0,"",IFERROR(INDEX(tblEmplacements[Emplacements],ROW(F18)),""))</f>
        <v/>
      </c>
      <c r="G23" s="109" t="str">
        <f>IF(F23="","",IF(SUMIF(Inventaire[Emplacement],F23,Inventaire[Quantité])=0,"",SUMIF(Inventaire[Emplacement],F23,Inventaire[Quantité])))</f>
        <v/>
      </c>
      <c r="N23" s="2" t="e">
        <f>IF(ISNUMBER(C23),C23/SUM(Inventaire[Valeur]),NA())</f>
        <v>#N/A</v>
      </c>
    </row>
    <row r="24" spans="1:14" ht="15.6" x14ac:dyDescent="0.3">
      <c r="A24" s="6" t="str">
        <f>IF(IFERROR(INDEX(tblCategories[Catégories],ROW(A19)),"")=0,"",IFERROR(INDEX(tblCategories[Catégories],ROW(A19)),""))</f>
        <v/>
      </c>
      <c r="B24" s="7" t="str">
        <f>IF(A24="","",IF(SUMIF(Inventaire[Catégorie],A24,Inventaire[Quantité])=0,"",SUMIF(Inventaire[Catégorie],A24,Inventaire[Quantité])))</f>
        <v/>
      </c>
      <c r="C24" s="8" t="str">
        <f>IF(A24="","",IF(SUMIF(Inventaire[Catégorie],A24,Inventaire[Valeur])=0,"",SUMIF(Inventaire[Catégorie],A24,Inventaire[Valeur])))</f>
        <v/>
      </c>
      <c r="D24" s="9" t="str">
        <f>IFERROR(C24/SUM(Inventaire[Valeur]),"")</f>
        <v/>
      </c>
      <c r="F24" s="108" t="str">
        <f>IF(IFERROR(INDEX(tblEmplacements[Emplacements],ROW(F19)),"")=0,"",IFERROR(INDEX(tblEmplacements[Emplacements],ROW(F19)),""))</f>
        <v/>
      </c>
      <c r="G24" s="109" t="str">
        <f>IF(F24="","",IF(SUMIF(Inventaire[Emplacement],F24,Inventaire[Quantité])=0,"",SUMIF(Inventaire[Emplacement],F24,Inventaire[Quantité])))</f>
        <v/>
      </c>
      <c r="N24" s="2" t="e">
        <f>IF(ISNUMBER(C24),C24/SUM(Inventaire[Valeur]),NA())</f>
        <v>#N/A</v>
      </c>
    </row>
    <row r="25" spans="1:14" ht="15.6" x14ac:dyDescent="0.3">
      <c r="A25" s="12" t="str">
        <f>IF(IFERROR(INDEX(tblCategories[Catégories],ROW(A20)),"")=0,"",IFERROR(INDEX(tblCategories[Catégories],ROW(A20)),""))</f>
        <v/>
      </c>
      <c r="B25" s="13" t="str">
        <f>IF(A25="","",IF(SUMIF(Inventaire[Catégorie],A25,Inventaire[Quantité])=0,"",SUMIF(Inventaire[Catégorie],A25,Inventaire[Quantité])))</f>
        <v/>
      </c>
      <c r="C25" s="14" t="str">
        <f>IF(A25="","",IF(SUMIF(Inventaire[Catégorie],A25,Inventaire[Valeur])=0,"",SUMIF(Inventaire[Catégorie],A25,Inventaire[Valeur])))</f>
        <v/>
      </c>
      <c r="D25" s="15" t="str">
        <f>IFERROR(C25/SUM(Inventaire[Valeur]),"")</f>
        <v/>
      </c>
      <c r="F25" s="111" t="str">
        <f>IF(IFERROR(INDEX(tblEmplacements[Emplacements],ROW(F20)),"")=0,"",IFERROR(INDEX(tblEmplacements[Emplacements],ROW(F20)),""))</f>
        <v/>
      </c>
      <c r="G25" s="112" t="str">
        <f>IF(F25="","",IF(SUMIF(Inventaire[Emplacement],F25,Inventaire[Quantité])=0,"",SUMIF(Inventaire[Emplacement],F25,Inventaire[Quantité])))</f>
        <v/>
      </c>
      <c r="N25" s="3" t="e">
        <f>IF(ISNUMBER(C25),C25/SUM(Inventaire[Valeur]),NA())</f>
        <v>#N/A</v>
      </c>
    </row>
  </sheetData>
  <sheetProtection algorithmName="SHA-512" hashValue="Lw3R7BsqJlHo9o7Ip4iPSJsfAR24u6BFhim/tYzcEsM0Aool6asKIZcGchvBc0Z+xWwBcHGsywWzYptl1OHuGQ==" saltValue="tHwAYVxkH88jemC3uxIHYg==" spinCount="100000" sheet="1" scenarios="1"/>
  <mergeCells count="5">
    <mergeCell ref="A4:D4"/>
    <mergeCell ref="F4:G4"/>
    <mergeCell ref="A1:G1"/>
    <mergeCell ref="E2:G2"/>
    <mergeCell ref="B2:C2"/>
  </mergeCells>
  <pageMargins left="0.51181102362204722" right="0.51181102362204722" top="0.55118110236220474" bottom="0.55118110236220474"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showGridLines="0" zoomScale="125" zoomScaleNormal="125" workbookViewId="0">
      <selection activeCell="L2" sqref="L2"/>
    </sheetView>
  </sheetViews>
  <sheetFormatPr baseColWidth="10" defaultRowHeight="14.4" x14ac:dyDescent="0.3"/>
  <cols>
    <col min="1" max="1" width="14.88671875" customWidth="1"/>
    <col min="2" max="2" width="6.21875" customWidth="1"/>
    <col min="3" max="3" width="16.109375" customWidth="1"/>
    <col min="4" max="4" width="6.21875" customWidth="1"/>
    <col min="5" max="5" width="14.88671875" customWidth="1"/>
    <col min="6" max="6" width="6.21875" customWidth="1"/>
    <col min="7" max="7" width="14.88671875" customWidth="1"/>
    <col min="8" max="8" width="6.21875" customWidth="1"/>
    <col min="9" max="9" width="31.44140625" customWidth="1"/>
    <col min="10" max="10" width="3" bestFit="1" customWidth="1"/>
    <col min="11" max="11" width="6.21875" customWidth="1"/>
  </cols>
  <sheetData>
    <row r="1" spans="1:12" x14ac:dyDescent="0.3">
      <c r="A1" s="19" t="s">
        <v>28</v>
      </c>
      <c r="B1" s="11"/>
      <c r="C1" s="19" t="s">
        <v>44</v>
      </c>
      <c r="D1" s="11"/>
      <c r="E1" s="19" t="s">
        <v>29</v>
      </c>
      <c r="F1" s="11"/>
      <c r="G1" s="19" t="s">
        <v>45</v>
      </c>
      <c r="I1" s="94" t="s">
        <v>60</v>
      </c>
      <c r="J1" s="94"/>
      <c r="L1" s="21" t="s">
        <v>62</v>
      </c>
    </row>
    <row r="2" spans="1:12" x14ac:dyDescent="0.3">
      <c r="A2" s="20" t="s">
        <v>73</v>
      </c>
      <c r="B2" s="10"/>
      <c r="C2" s="10" t="s">
        <v>78</v>
      </c>
      <c r="D2" s="10"/>
      <c r="E2" s="10" t="s">
        <v>39</v>
      </c>
      <c r="F2" s="10"/>
      <c r="G2" s="10" t="s">
        <v>26</v>
      </c>
      <c r="H2" s="1"/>
      <c r="I2" s="18" t="s">
        <v>83</v>
      </c>
      <c r="J2" s="18"/>
      <c r="L2" s="22" t="s">
        <v>63</v>
      </c>
    </row>
    <row r="3" spans="1:12" x14ac:dyDescent="0.3">
      <c r="A3" s="20" t="s">
        <v>74</v>
      </c>
      <c r="B3" s="10"/>
      <c r="C3" s="10" t="s">
        <v>79</v>
      </c>
      <c r="D3" s="10"/>
      <c r="E3" s="10" t="s">
        <v>40</v>
      </c>
      <c r="F3" s="10"/>
      <c r="G3" s="10" t="s">
        <v>34</v>
      </c>
      <c r="H3" s="1"/>
      <c r="I3" s="17" t="s">
        <v>59</v>
      </c>
      <c r="J3" s="68">
        <v>90</v>
      </c>
    </row>
    <row r="4" spans="1:12" x14ac:dyDescent="0.3">
      <c r="A4" s="20" t="s">
        <v>75</v>
      </c>
      <c r="B4" s="10"/>
      <c r="C4" s="10" t="s">
        <v>80</v>
      </c>
      <c r="D4" s="10"/>
      <c r="E4" s="10" t="s">
        <v>41</v>
      </c>
      <c r="F4" s="10"/>
      <c r="G4" s="10" t="s">
        <v>35</v>
      </c>
      <c r="H4" s="1"/>
    </row>
    <row r="5" spans="1:12" x14ac:dyDescent="0.3">
      <c r="A5" s="20" t="s">
        <v>76</v>
      </c>
      <c r="B5" s="10"/>
      <c r="C5" s="10" t="s">
        <v>81</v>
      </c>
      <c r="D5" s="10"/>
      <c r="E5" s="10" t="s">
        <v>42</v>
      </c>
      <c r="F5" s="10"/>
      <c r="G5" s="10" t="s">
        <v>36</v>
      </c>
      <c r="H5" s="1"/>
    </row>
    <row r="6" spans="1:12" x14ac:dyDescent="0.3">
      <c r="A6" s="20" t="s">
        <v>77</v>
      </c>
      <c r="B6" s="10"/>
      <c r="C6" s="10" t="s">
        <v>82</v>
      </c>
      <c r="D6" s="10"/>
      <c r="E6" s="10" t="s">
        <v>46</v>
      </c>
      <c r="F6" s="10"/>
      <c r="G6" s="10" t="s">
        <v>30</v>
      </c>
      <c r="H6" s="1"/>
    </row>
    <row r="7" spans="1:12" x14ac:dyDescent="0.3">
      <c r="A7" s="20"/>
      <c r="B7" s="10"/>
      <c r="C7" s="10"/>
      <c r="D7" s="10"/>
      <c r="E7" s="10"/>
      <c r="F7" s="10"/>
      <c r="G7" s="10" t="s">
        <v>31</v>
      </c>
      <c r="H7" s="1"/>
    </row>
    <row r="8" spans="1:12" x14ac:dyDescent="0.3">
      <c r="A8" s="20"/>
      <c r="B8" s="10"/>
      <c r="C8" s="10"/>
      <c r="D8" s="10"/>
      <c r="E8" s="10"/>
      <c r="F8" s="10"/>
      <c r="G8" s="10" t="s">
        <v>27</v>
      </c>
      <c r="H8" s="1"/>
    </row>
    <row r="9" spans="1:12" x14ac:dyDescent="0.3">
      <c r="A9" s="20"/>
      <c r="B9" s="10"/>
      <c r="C9" s="10"/>
      <c r="D9" s="10"/>
      <c r="E9" s="10"/>
      <c r="F9" s="10"/>
      <c r="G9" s="10" t="s">
        <v>37</v>
      </c>
      <c r="H9" s="1"/>
    </row>
    <row r="10" spans="1:12" x14ac:dyDescent="0.3">
      <c r="A10" s="20"/>
      <c r="B10" s="10"/>
      <c r="C10" s="10"/>
      <c r="D10" s="11"/>
      <c r="E10" s="11"/>
      <c r="F10" s="11"/>
      <c r="G10" s="10" t="s">
        <v>38</v>
      </c>
    </row>
    <row r="11" spans="1:12" x14ac:dyDescent="0.3">
      <c r="A11" s="67"/>
      <c r="B11" s="10"/>
      <c r="C11" s="10"/>
      <c r="D11" s="11"/>
      <c r="E11" s="11"/>
      <c r="F11" s="11"/>
      <c r="G11" s="11"/>
    </row>
    <row r="12" spans="1:12" x14ac:dyDescent="0.3">
      <c r="A12" s="67"/>
      <c r="B12" s="10"/>
      <c r="C12" s="10"/>
      <c r="D12" s="11"/>
      <c r="E12" s="11"/>
      <c r="F12" s="11"/>
      <c r="G12" s="11"/>
    </row>
    <row r="13" spans="1:12" x14ac:dyDescent="0.3">
      <c r="A13" s="67"/>
      <c r="B13" s="10"/>
      <c r="C13" s="10"/>
      <c r="D13" s="11"/>
      <c r="E13" s="11"/>
      <c r="F13" s="11"/>
      <c r="G13" s="11"/>
    </row>
    <row r="14" spans="1:12" x14ac:dyDescent="0.3">
      <c r="A14" s="67"/>
      <c r="B14" s="10"/>
      <c r="C14" s="10"/>
      <c r="D14" s="11"/>
      <c r="E14" s="11"/>
      <c r="F14" s="11"/>
      <c r="G14" s="11"/>
    </row>
    <row r="15" spans="1:12" x14ac:dyDescent="0.3">
      <c r="A15" s="67"/>
      <c r="B15" s="10"/>
      <c r="C15" s="10"/>
      <c r="D15" s="11"/>
      <c r="E15" s="11"/>
      <c r="F15" s="11"/>
      <c r="G15" s="11"/>
    </row>
    <row r="16" spans="1:12" x14ac:dyDescent="0.3">
      <c r="A16" s="67"/>
      <c r="B16" s="10"/>
      <c r="C16" s="10"/>
      <c r="D16" s="11"/>
      <c r="E16" s="11"/>
      <c r="F16" s="11"/>
      <c r="G16" s="11"/>
    </row>
    <row r="17" spans="1:7" x14ac:dyDescent="0.3">
      <c r="A17" s="67"/>
      <c r="B17" s="10"/>
      <c r="C17" s="10"/>
      <c r="D17" s="11"/>
      <c r="E17" s="11"/>
      <c r="F17" s="11"/>
      <c r="G17" s="11"/>
    </row>
    <row r="18" spans="1:7" x14ac:dyDescent="0.3">
      <c r="A18" s="67"/>
      <c r="B18" s="10"/>
      <c r="C18" s="10"/>
      <c r="D18" s="11"/>
      <c r="E18" s="11"/>
      <c r="F18" s="11"/>
      <c r="G18" s="11"/>
    </row>
    <row r="19" spans="1:7" x14ac:dyDescent="0.3">
      <c r="A19" s="67"/>
      <c r="B19" s="10"/>
      <c r="C19" s="10"/>
      <c r="D19" s="11"/>
      <c r="E19" s="11"/>
      <c r="F19" s="11"/>
      <c r="G19" s="11"/>
    </row>
    <row r="20" spans="1:7" x14ac:dyDescent="0.3">
      <c r="A20" s="67"/>
      <c r="B20" s="10"/>
      <c r="C20" s="10"/>
      <c r="D20" s="11"/>
      <c r="E20" s="11"/>
      <c r="F20" s="11"/>
      <c r="G20" s="11"/>
    </row>
    <row r="21" spans="1:7" x14ac:dyDescent="0.3">
      <c r="A21" s="67"/>
      <c r="B21" s="11"/>
      <c r="C21" s="11"/>
      <c r="D21" s="11"/>
      <c r="E21" s="11"/>
      <c r="F21" s="11"/>
      <c r="G21" s="11"/>
    </row>
    <row r="22" spans="1:7" ht="56.4" customHeight="1" x14ac:dyDescent="0.3">
      <c r="A22" s="92" t="s">
        <v>55</v>
      </c>
      <c r="B22" s="93"/>
      <c r="C22" s="93"/>
      <c r="D22" s="93"/>
      <c r="E22" s="93"/>
      <c r="F22" s="93"/>
      <c r="G22" s="93"/>
    </row>
  </sheetData>
  <mergeCells count="2">
    <mergeCell ref="A22:G22"/>
    <mergeCell ref="I1:J1"/>
  </mergeCells>
  <pageMargins left="0.7" right="0.7" top="0.75" bottom="0.75" header="0.3" footer="0.3"/>
  <pageSetup paperSize="9" scale="95" fitToHeight="0" orientation="landscape"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27"/>
  <sheetViews>
    <sheetView showGridLines="0" zoomScaleNormal="100" zoomScalePageLayoutView="85" workbookViewId="0">
      <selection activeCell="K18" sqref="K18:L22"/>
    </sheetView>
  </sheetViews>
  <sheetFormatPr baseColWidth="10" defaultColWidth="11.44140625" defaultRowHeight="14.4" x14ac:dyDescent="0.3"/>
  <cols>
    <col min="1" max="1" width="2.6640625" style="39" customWidth="1"/>
    <col min="2" max="2" width="9.6640625" style="39" customWidth="1"/>
    <col min="3" max="3" width="7" style="39" customWidth="1"/>
    <col min="4" max="4" width="2.6640625" style="39" customWidth="1"/>
    <col min="5" max="5" width="5.44140625" style="39" customWidth="1"/>
    <col min="6" max="6" width="19.44140625" style="39" customWidth="1"/>
    <col min="7" max="7" width="43" style="39" customWidth="1"/>
    <col min="8" max="10" width="2.6640625" style="39" customWidth="1"/>
    <col min="11" max="11" width="27.33203125" style="39" customWidth="1"/>
    <col min="12" max="12" width="52.33203125" style="39" customWidth="1"/>
    <col min="13" max="13" width="2.6640625" style="39" customWidth="1"/>
    <col min="14" max="14" width="7.5546875" style="39" customWidth="1"/>
    <col min="15" max="15" width="9.6640625" style="39" customWidth="1"/>
    <col min="16" max="16" width="2.6640625" style="39" customWidth="1"/>
    <col min="17" max="16384" width="11.44140625" style="39"/>
  </cols>
  <sheetData>
    <row r="2" spans="3:15" x14ac:dyDescent="0.3">
      <c r="C2" s="38"/>
      <c r="D2" s="38"/>
      <c r="E2" s="38"/>
      <c r="F2" s="38"/>
      <c r="G2" s="38"/>
      <c r="H2" s="38"/>
      <c r="I2" s="38"/>
      <c r="J2" s="38"/>
      <c r="K2" s="38"/>
      <c r="L2" s="38"/>
      <c r="M2" s="38"/>
      <c r="N2" s="38"/>
      <c r="O2" s="38"/>
    </row>
    <row r="3" spans="3:15" x14ac:dyDescent="0.3">
      <c r="C3" s="38"/>
      <c r="D3" s="38"/>
      <c r="E3" s="38"/>
      <c r="F3" s="38"/>
      <c r="G3" s="38"/>
      <c r="H3" s="38"/>
      <c r="I3" s="38"/>
      <c r="J3" s="38"/>
      <c r="K3" s="38"/>
      <c r="L3" s="38"/>
      <c r="M3" s="38"/>
      <c r="N3" s="38"/>
      <c r="O3" s="38"/>
    </row>
    <row r="4" spans="3:15" x14ac:dyDescent="0.3">
      <c r="C4" s="38"/>
      <c r="D4" s="38"/>
      <c r="E4" s="38"/>
      <c r="F4" s="38"/>
      <c r="G4" s="38"/>
      <c r="H4" s="38"/>
      <c r="I4" s="38"/>
      <c r="J4" s="38"/>
      <c r="K4" s="38"/>
      <c r="L4" s="38"/>
      <c r="M4" s="38"/>
      <c r="N4" s="38"/>
      <c r="O4" s="38"/>
    </row>
    <row r="5" spans="3:15" ht="8.25" customHeight="1" x14ac:dyDescent="0.3">
      <c r="C5" s="40"/>
      <c r="D5" s="40"/>
      <c r="E5" s="40"/>
      <c r="F5" s="40"/>
      <c r="G5" s="40"/>
      <c r="H5" s="40"/>
      <c r="I5" s="40"/>
      <c r="J5" s="40"/>
      <c r="K5" s="40"/>
      <c r="L5" s="40"/>
      <c r="M5" s="40"/>
      <c r="N5" s="40"/>
      <c r="O5" s="38"/>
    </row>
    <row r="6" spans="3:15" x14ac:dyDescent="0.3">
      <c r="C6" s="40"/>
      <c r="D6" s="41"/>
      <c r="E6" s="42"/>
      <c r="F6" s="42"/>
      <c r="G6" s="42"/>
      <c r="H6" s="43"/>
      <c r="I6" s="40"/>
      <c r="J6" s="41"/>
      <c r="K6" s="42"/>
      <c r="L6" s="42"/>
      <c r="M6" s="43"/>
      <c r="N6" s="40"/>
      <c r="O6" s="38"/>
    </row>
    <row r="7" spans="3:15" ht="21" x14ac:dyDescent="0.3">
      <c r="C7" s="40"/>
      <c r="D7" s="44"/>
      <c r="E7" s="40"/>
      <c r="F7" s="40"/>
      <c r="G7" s="40"/>
      <c r="H7" s="45"/>
      <c r="I7" s="40"/>
      <c r="J7" s="44"/>
      <c r="K7" s="95" t="s">
        <v>8</v>
      </c>
      <c r="L7" s="95"/>
      <c r="M7" s="45"/>
      <c r="N7" s="40"/>
      <c r="O7" s="38"/>
    </row>
    <row r="8" spans="3:15" x14ac:dyDescent="0.3">
      <c r="C8" s="40"/>
      <c r="D8" s="44"/>
      <c r="E8" s="40"/>
      <c r="F8" s="40"/>
      <c r="G8" s="40"/>
      <c r="H8" s="45"/>
      <c r="I8" s="40"/>
      <c r="J8" s="44"/>
      <c r="K8" s="40"/>
      <c r="L8" s="40"/>
      <c r="M8" s="45"/>
      <c r="N8" s="40"/>
      <c r="O8" s="38"/>
    </row>
    <row r="9" spans="3:15" x14ac:dyDescent="0.3">
      <c r="C9" s="40"/>
      <c r="D9" s="44"/>
      <c r="E9" s="40"/>
      <c r="F9" s="40"/>
      <c r="G9" s="40"/>
      <c r="H9" s="45"/>
      <c r="I9" s="40"/>
      <c r="J9" s="44"/>
      <c r="K9" s="46" t="s">
        <v>9</v>
      </c>
      <c r="L9" s="47" t="s">
        <v>68</v>
      </c>
      <c r="M9" s="45"/>
      <c r="N9" s="40"/>
      <c r="O9" s="38"/>
    </row>
    <row r="10" spans="3:15" ht="15.75" customHeight="1" x14ac:dyDescent="0.3">
      <c r="C10" s="40"/>
      <c r="D10" s="44"/>
      <c r="E10" s="40"/>
      <c r="F10" s="40"/>
      <c r="G10" s="40"/>
      <c r="H10" s="45"/>
      <c r="I10" s="40"/>
      <c r="J10" s="44"/>
      <c r="K10" s="48"/>
      <c r="L10" s="40"/>
      <c r="M10" s="45"/>
      <c r="N10" s="40"/>
      <c r="O10" s="38"/>
    </row>
    <row r="11" spans="3:15" ht="15.75" customHeight="1" x14ac:dyDescent="0.3">
      <c r="C11" s="40"/>
      <c r="D11" s="44"/>
      <c r="E11" s="40"/>
      <c r="F11" s="40"/>
      <c r="G11" s="40"/>
      <c r="H11" s="45"/>
      <c r="I11" s="40"/>
      <c r="J11" s="44"/>
      <c r="K11" s="46" t="s">
        <v>13</v>
      </c>
      <c r="L11" s="49">
        <v>4</v>
      </c>
      <c r="M11" s="45"/>
      <c r="N11" s="40"/>
      <c r="O11" s="38"/>
    </row>
    <row r="12" spans="3:15" ht="15.75" customHeight="1" x14ac:dyDescent="0.3">
      <c r="C12" s="40"/>
      <c r="D12" s="44"/>
      <c r="E12" s="95" t="s">
        <v>0</v>
      </c>
      <c r="F12" s="95"/>
      <c r="G12" s="95"/>
      <c r="H12" s="50"/>
      <c r="I12" s="51"/>
      <c r="J12" s="44"/>
      <c r="K12" s="48"/>
      <c r="L12" s="52"/>
      <c r="M12" s="45"/>
      <c r="N12" s="40"/>
      <c r="O12" s="38"/>
    </row>
    <row r="13" spans="3:15" ht="15.75" customHeight="1" x14ac:dyDescent="0.3">
      <c r="C13" s="40"/>
      <c r="D13" s="44"/>
      <c r="E13" s="95"/>
      <c r="F13" s="95"/>
      <c r="G13" s="95"/>
      <c r="H13" s="50"/>
      <c r="I13" s="51"/>
      <c r="J13" s="44"/>
      <c r="K13" s="46" t="s">
        <v>10</v>
      </c>
      <c r="L13" s="53">
        <v>1</v>
      </c>
      <c r="M13" s="45"/>
      <c r="N13" s="40"/>
      <c r="O13" s="38"/>
    </row>
    <row r="14" spans="3:15" ht="15.75" customHeight="1" x14ac:dyDescent="0.3">
      <c r="C14" s="40"/>
      <c r="D14" s="44"/>
      <c r="E14" s="47"/>
      <c r="F14" s="40"/>
      <c r="G14" s="40"/>
      <c r="H14" s="45"/>
      <c r="I14" s="40"/>
      <c r="J14" s="44"/>
      <c r="K14" s="54"/>
      <c r="L14" s="55"/>
      <c r="M14" s="45"/>
      <c r="N14" s="40"/>
      <c r="O14" s="38"/>
    </row>
    <row r="15" spans="3:15" ht="15.75" customHeight="1" x14ac:dyDescent="0.3">
      <c r="C15" s="40"/>
      <c r="D15" s="44"/>
      <c r="E15" s="40"/>
      <c r="F15" s="40"/>
      <c r="G15" s="40"/>
      <c r="H15" s="45"/>
      <c r="I15" s="40"/>
      <c r="J15" s="44"/>
      <c r="K15" s="46" t="s">
        <v>11</v>
      </c>
      <c r="L15" s="56">
        <v>46189</v>
      </c>
      <c r="M15" s="45"/>
      <c r="N15" s="40"/>
      <c r="O15" s="38"/>
    </row>
    <row r="16" spans="3:15" ht="15.75" customHeight="1" x14ac:dyDescent="0.3">
      <c r="C16" s="40"/>
      <c r="D16" s="44"/>
      <c r="E16" s="40"/>
      <c r="F16" s="57" t="s">
        <v>1</v>
      </c>
      <c r="G16" s="58" t="s">
        <v>2</v>
      </c>
      <c r="H16" s="59"/>
      <c r="I16" s="58"/>
      <c r="J16" s="44"/>
      <c r="K16" s="60"/>
      <c r="L16" s="61"/>
      <c r="M16" s="45"/>
      <c r="N16" s="40"/>
      <c r="O16" s="38"/>
    </row>
    <row r="17" spans="3:15" ht="15.75" customHeight="1" x14ac:dyDescent="0.3">
      <c r="C17" s="40"/>
      <c r="D17" s="44"/>
      <c r="E17" s="40"/>
      <c r="F17" s="48"/>
      <c r="G17" s="40"/>
      <c r="H17" s="45"/>
      <c r="I17" s="40"/>
      <c r="J17" s="44"/>
      <c r="K17" s="46" t="s">
        <v>12</v>
      </c>
      <c r="L17" s="61"/>
      <c r="M17" s="45"/>
      <c r="N17" s="40"/>
      <c r="O17" s="38"/>
    </row>
    <row r="18" spans="3:15" ht="15.75" customHeight="1" x14ac:dyDescent="0.3">
      <c r="C18" s="40"/>
      <c r="D18" s="44"/>
      <c r="E18" s="40"/>
      <c r="F18" s="57" t="s">
        <v>3</v>
      </c>
      <c r="G18" s="58" t="s">
        <v>4</v>
      </c>
      <c r="H18" s="59"/>
      <c r="I18" s="58"/>
      <c r="J18" s="44"/>
      <c r="K18" s="96" t="s">
        <v>66</v>
      </c>
      <c r="L18" s="96"/>
      <c r="M18" s="45"/>
      <c r="N18" s="40"/>
      <c r="O18" s="38"/>
    </row>
    <row r="19" spans="3:15" ht="15.75" customHeight="1" x14ac:dyDescent="0.3">
      <c r="C19" s="40"/>
      <c r="D19" s="44"/>
      <c r="E19" s="40"/>
      <c r="F19" s="48"/>
      <c r="G19" s="40"/>
      <c r="H19" s="45"/>
      <c r="I19" s="40"/>
      <c r="J19" s="44"/>
      <c r="K19" s="96"/>
      <c r="L19" s="96"/>
      <c r="M19" s="45"/>
      <c r="N19" s="40"/>
      <c r="O19" s="38"/>
    </row>
    <row r="20" spans="3:15" ht="15.75" customHeight="1" x14ac:dyDescent="0.3">
      <c r="C20" s="40"/>
      <c r="D20" s="44"/>
      <c r="E20" s="40"/>
      <c r="F20" s="57" t="s">
        <v>5</v>
      </c>
      <c r="G20" s="48" t="s">
        <v>6</v>
      </c>
      <c r="H20" s="62"/>
      <c r="I20" s="63"/>
      <c r="J20" s="44"/>
      <c r="K20" s="96"/>
      <c r="L20" s="96"/>
      <c r="M20" s="45"/>
      <c r="N20" s="40"/>
      <c r="O20" s="38"/>
    </row>
    <row r="21" spans="3:15" ht="15.75" customHeight="1" x14ac:dyDescent="0.3">
      <c r="C21" s="40"/>
      <c r="D21" s="44"/>
      <c r="E21" s="40"/>
      <c r="F21" s="48"/>
      <c r="G21" s="48"/>
      <c r="H21" s="45"/>
      <c r="I21" s="40"/>
      <c r="J21" s="44"/>
      <c r="K21" s="96"/>
      <c r="L21" s="96"/>
      <c r="M21" s="45"/>
      <c r="N21" s="40"/>
      <c r="O21" s="38"/>
    </row>
    <row r="22" spans="3:15" ht="15.75" customHeight="1" x14ac:dyDescent="0.3">
      <c r="C22" s="40"/>
      <c r="D22" s="44"/>
      <c r="E22" s="40"/>
      <c r="F22" s="57" t="s">
        <v>7</v>
      </c>
      <c r="G22" s="48" t="s">
        <v>67</v>
      </c>
      <c r="H22" s="62"/>
      <c r="I22" s="63"/>
      <c r="J22" s="44"/>
      <c r="K22" s="96"/>
      <c r="L22" s="96"/>
      <c r="M22" s="45"/>
      <c r="N22" s="40"/>
      <c r="O22" s="38"/>
    </row>
    <row r="23" spans="3:15" ht="15.75" customHeight="1" x14ac:dyDescent="0.3">
      <c r="C23" s="40"/>
      <c r="D23" s="64"/>
      <c r="E23" s="65"/>
      <c r="F23" s="65"/>
      <c r="G23" s="65"/>
      <c r="H23" s="66"/>
      <c r="I23" s="40"/>
      <c r="J23" s="64"/>
      <c r="K23" s="65"/>
      <c r="L23" s="65"/>
      <c r="M23" s="66"/>
      <c r="N23" s="40"/>
      <c r="O23" s="38"/>
    </row>
    <row r="24" spans="3:15" ht="15.75" customHeight="1" x14ac:dyDescent="0.3">
      <c r="C24" s="40"/>
      <c r="D24" s="40"/>
      <c r="E24" s="40"/>
      <c r="F24" s="40"/>
      <c r="G24" s="40"/>
      <c r="H24" s="40"/>
      <c r="I24" s="40"/>
      <c r="J24" s="40"/>
      <c r="K24" s="40"/>
      <c r="L24" s="40"/>
      <c r="M24" s="40"/>
      <c r="N24" s="40"/>
      <c r="O24" s="38"/>
    </row>
    <row r="25" spans="3:15" ht="16.5" customHeight="1" x14ac:dyDescent="0.3">
      <c r="C25" s="38"/>
      <c r="D25" s="38"/>
      <c r="E25" s="38"/>
      <c r="F25" s="38"/>
      <c r="G25" s="38"/>
      <c r="H25" s="38"/>
      <c r="I25" s="38"/>
      <c r="J25" s="38"/>
      <c r="K25" s="38"/>
      <c r="L25" s="38"/>
      <c r="M25" s="38"/>
      <c r="N25" s="38"/>
      <c r="O25" s="38"/>
    </row>
    <row r="26" spans="3:15" ht="16.5" customHeight="1" x14ac:dyDescent="0.3">
      <c r="C26" s="38"/>
      <c r="D26" s="38"/>
      <c r="E26" s="38"/>
      <c r="F26" s="38"/>
      <c r="G26" s="38"/>
      <c r="H26" s="38"/>
      <c r="I26" s="38"/>
      <c r="J26" s="38"/>
      <c r="K26" s="38"/>
      <c r="L26" s="38"/>
      <c r="M26" s="38"/>
      <c r="N26" s="38"/>
      <c r="O26" s="38"/>
    </row>
    <row r="27" spans="3:15" ht="16.5" customHeight="1" x14ac:dyDescent="0.3">
      <c r="C27" s="38"/>
      <c r="D27" s="38"/>
      <c r="E27" s="38"/>
      <c r="F27" s="38"/>
      <c r="G27" s="38"/>
      <c r="H27" s="38"/>
      <c r="I27" s="38"/>
      <c r="J27" s="38"/>
      <c r="K27" s="38"/>
      <c r="L27" s="38"/>
      <c r="M27" s="38"/>
      <c r="N27" s="38"/>
      <c r="O27" s="38"/>
    </row>
  </sheetData>
  <sheetProtection algorithmName="SHA-512" hashValue="R7YP7Dfj/7KDbdcKYdaVD2VgXR3kcPX8wJ5bSTOuAZEFiOY2KybfWargTXhDRFmAXjL5dZQHblMr+xyVZuoz+Q==" saltValue="UJ79YQBSVmR00apq/A4TKQ==" spinCount="100000" sheet="1" objects="1" scenarios="1"/>
  <mergeCells count="3">
    <mergeCell ref="K7:L7"/>
    <mergeCell ref="E12:G13"/>
    <mergeCell ref="K18:L22"/>
  </mergeCells>
  <hyperlinks>
    <hyperlink ref="G16" r:id="rId1"/>
    <hyperlink ref="G18" r:id="rId2"/>
  </hyperlinks>
  <pageMargins left="0.25" right="0.25" top="0.75" bottom="0.75" header="0.3" footer="0.3"/>
  <pageSetup scale="66" orientation="landscape" r:id="rId3"/>
  <drawing r:id="rId4"/>
  <legacyDrawingHF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7</vt:i4>
      </vt:variant>
    </vt:vector>
  </HeadingPairs>
  <TitlesOfParts>
    <vt:vector size="11" baseType="lpstr">
      <vt:lpstr>INVENTAIRE MATERIEL</vt:lpstr>
      <vt:lpstr>TABLEAU DE BORD</vt:lpstr>
      <vt:lpstr>PARAMETRES</vt:lpstr>
      <vt:lpstr>A PROPOS</vt:lpstr>
      <vt:lpstr>'INVENTAIRE MATERIEL'!Impression_des_titres</vt:lpstr>
      <vt:lpstr>ListeCategories</vt:lpstr>
      <vt:lpstr>ListeEmplacements</vt:lpstr>
      <vt:lpstr>ListeEtats</vt:lpstr>
      <vt:lpstr>ListeStatuts</vt:lpstr>
      <vt:lpstr>ListeValeur_CHF</vt:lpstr>
      <vt:lpstr>'A PROPOS'!Zone_d_impression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dc:creator>
  <cp:lastModifiedBy>Michel Baumann</cp:lastModifiedBy>
  <cp:lastPrinted>2026-06-16T15:00:52Z</cp:lastPrinted>
  <dcterms:created xsi:type="dcterms:W3CDTF">2026-06-07T12:28:43Z</dcterms:created>
  <dcterms:modified xsi:type="dcterms:W3CDTF">2026-06-16T15:13:54Z</dcterms:modified>
</cp:coreProperties>
</file>